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60" windowWidth="19440" windowHeight="11700" tabRatio="261"/>
  </bookViews>
  <sheets>
    <sheet name="Sheet1" sheetId="1" r:id="rId1"/>
    <sheet name="Sheet2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calcPr calcId="145621"/>
</workbook>
</file>

<file path=xl/calcChain.xml><?xml version="1.0" encoding="utf-8"?>
<calcChain xmlns="http://schemas.openxmlformats.org/spreadsheetml/2006/main">
  <c r="N10" i="1" l="1"/>
  <c r="N11" i="1"/>
  <c r="N12" i="1" s="1"/>
  <c r="N13" i="1" s="1"/>
  <c r="N14" i="1" s="1"/>
  <c r="N15" i="1" s="1"/>
  <c r="N16" i="1" s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  <c r="N35" i="1" s="1"/>
  <c r="N36" i="1" s="1"/>
  <c r="X9" i="1" l="1"/>
  <c r="X63" i="1" l="1"/>
  <c r="X39" i="1" l="1"/>
  <c r="X17" i="1" l="1"/>
  <c r="X40" i="1"/>
  <c r="X61" i="1"/>
  <c r="X38" i="1"/>
  <c r="X21" i="1"/>
  <c r="X22" i="1"/>
  <c r="X95" i="1"/>
  <c r="X103" i="1"/>
  <c r="X94" i="1"/>
  <c r="X28" i="1"/>
  <c r="X96" i="1"/>
  <c r="X47" i="1"/>
  <c r="X48" i="1"/>
  <c r="X60" i="1"/>
  <c r="X78" i="1"/>
  <c r="X8" i="1"/>
  <c r="X15" i="1"/>
  <c r="X16" i="1"/>
  <c r="X93" i="1"/>
  <c r="X72" i="1"/>
  <c r="X11" i="1"/>
  <c r="X97" i="1"/>
  <c r="X99" i="1"/>
  <c r="X54" i="1"/>
  <c r="X76" i="1" l="1"/>
  <c r="X89" i="1"/>
  <c r="X35" i="1"/>
  <c r="X84" i="1"/>
  <c r="X24" i="1"/>
  <c r="X41" i="1"/>
  <c r="X51" i="1"/>
  <c r="X67" i="1"/>
  <c r="X43" i="1"/>
  <c r="X31" i="1"/>
  <c r="X30" i="1"/>
  <c r="X53" i="1"/>
  <c r="X14" i="1"/>
  <c r="X19" i="1"/>
  <c r="X33" i="1"/>
  <c r="X80" i="1"/>
  <c r="X69" i="1"/>
  <c r="X56" i="1"/>
  <c r="X64" i="1"/>
  <c r="X25" i="1"/>
  <c r="X36" i="1"/>
  <c r="X46" i="1"/>
  <c r="X62" i="1"/>
  <c r="X49" i="1"/>
  <c r="X79" i="1"/>
  <c r="X50" i="1"/>
  <c r="X26" i="1"/>
  <c r="X66" i="1"/>
  <c r="X74" i="1"/>
  <c r="X27" i="1"/>
  <c r="X29" i="1"/>
  <c r="X70" i="1"/>
  <c r="X100" i="1"/>
  <c r="X13" i="1"/>
  <c r="X23" i="1"/>
  <c r="X75" i="1" l="1"/>
  <c r="X37" i="1"/>
  <c r="X52" i="1"/>
  <c r="X12" i="1"/>
  <c r="X34" i="1" l="1"/>
  <c r="X91" i="1"/>
  <c r="X88" i="1"/>
  <c r="X65" i="1"/>
  <c r="X68" i="1"/>
  <c r="N37" i="1"/>
  <c r="N38" i="1" s="1"/>
  <c r="N39" i="1" s="1"/>
  <c r="N40" i="1" s="1"/>
  <c r="N41" i="1" s="1"/>
  <c r="N42" i="1" s="1"/>
  <c r="N43" i="1" s="1"/>
  <c r="N44" i="1" s="1"/>
  <c r="N45" i="1" s="1"/>
  <c r="N46" i="1" s="1"/>
  <c r="N47" i="1" s="1"/>
  <c r="N48" i="1" s="1"/>
  <c r="N49" i="1" s="1"/>
  <c r="N50" i="1" s="1"/>
  <c r="N51" i="1" s="1"/>
  <c r="N52" i="1" s="1"/>
  <c r="N53" i="1" s="1"/>
  <c r="N54" i="1" s="1"/>
  <c r="N55" i="1" s="1"/>
  <c r="N56" i="1" s="1"/>
  <c r="N57" i="1" s="1"/>
  <c r="N58" i="1" s="1"/>
  <c r="N59" i="1" s="1"/>
  <c r="N60" i="1" s="1"/>
  <c r="N61" i="1" s="1"/>
  <c r="N62" i="1" s="1"/>
  <c r="N63" i="1" s="1"/>
  <c r="N64" i="1" s="1"/>
  <c r="N65" i="1" s="1"/>
  <c r="N66" i="1" s="1"/>
  <c r="N67" i="1" s="1"/>
  <c r="N68" i="1" s="1"/>
  <c r="N69" i="1" s="1"/>
  <c r="N70" i="1" s="1"/>
  <c r="N71" i="1" s="1"/>
  <c r="N72" i="1" s="1"/>
  <c r="N73" i="1" s="1"/>
  <c r="N74" i="1" s="1"/>
  <c r="N75" i="1" s="1"/>
  <c r="N76" i="1" s="1"/>
  <c r="N77" i="1" s="1"/>
  <c r="N78" i="1" s="1"/>
  <c r="N79" i="1" s="1"/>
  <c r="N80" i="1" s="1"/>
  <c r="N81" i="1" s="1"/>
  <c r="N82" i="1" s="1"/>
  <c r="N83" i="1" s="1"/>
  <c r="N84" i="1" s="1"/>
  <c r="N85" i="1" s="1"/>
  <c r="N86" i="1" s="1"/>
  <c r="N87" i="1" s="1"/>
  <c r="N88" i="1" s="1"/>
  <c r="N89" i="1" s="1"/>
  <c r="N90" i="1" s="1"/>
  <c r="N91" i="1" s="1"/>
  <c r="N92" i="1" s="1"/>
  <c r="N93" i="1" s="1"/>
  <c r="N94" i="1" s="1"/>
  <c r="N95" i="1" s="1"/>
  <c r="N96" i="1" s="1"/>
  <c r="N97" i="1" s="1"/>
  <c r="N98" i="1" s="1"/>
  <c r="N99" i="1" s="1"/>
  <c r="N100" i="1" s="1"/>
  <c r="N101" i="1" s="1"/>
  <c r="N102" i="1" s="1"/>
  <c r="N103" i="1" s="1"/>
</calcChain>
</file>

<file path=xl/sharedStrings.xml><?xml version="1.0" encoding="utf-8"?>
<sst xmlns="http://schemas.openxmlformats.org/spreadsheetml/2006/main" count="2417" uniqueCount="1886">
  <si>
    <t>Baletno-plesna škola pri Osnovnoj školi Dragutina Tadijanovića</t>
  </si>
  <si>
    <t>Baletno-plesna škola Vela Luka pri Osnovnoj školi Vela Luka</t>
  </si>
  <si>
    <t>Biskupijska klasična gimnazija Ruđera Boškovića s pravom javnosti</t>
  </si>
  <si>
    <t>Centar odgoja i obrazovanja pri Odgojnom domu Mali Lošinj</t>
  </si>
  <si>
    <t>Rbr.</t>
  </si>
  <si>
    <t>OIB</t>
  </si>
  <si>
    <t>Ime</t>
  </si>
  <si>
    <t>Prezime</t>
  </si>
  <si>
    <t>Školska godina</t>
  </si>
  <si>
    <t>Broj kategorije</t>
  </si>
  <si>
    <t>Razred</t>
  </si>
  <si>
    <t>Ime mentora</t>
  </si>
  <si>
    <t>Prezime mentora</t>
  </si>
  <si>
    <t>Grad</t>
  </si>
  <si>
    <t>Broj županije</t>
  </si>
  <si>
    <t>Županija</t>
  </si>
  <si>
    <t>Ostvareno mjesto</t>
  </si>
  <si>
    <t>Bodovi</t>
  </si>
  <si>
    <t>Naziv djela</t>
  </si>
  <si>
    <t>Učenički dom</t>
  </si>
  <si>
    <t>Nagrada</t>
  </si>
  <si>
    <t>Ostalo</t>
  </si>
  <si>
    <t>Ekipa</t>
  </si>
  <si>
    <t>Istraživački rad</t>
  </si>
  <si>
    <t>Centar za odgoj i obrazovanje - Čakovec</t>
  </si>
  <si>
    <t>Centar za odgoj i obrazovanje - Rijeka</t>
  </si>
  <si>
    <t>8. razred OŠ</t>
  </si>
  <si>
    <t>Centar za odgoj i obrazovanje - Velika Gorica</t>
  </si>
  <si>
    <t>2015./2016.</t>
  </si>
  <si>
    <t>Centar za odgoj i obrazovanje Dubrava</t>
  </si>
  <si>
    <t>Centar za odgoj i obrazovanje Goljak</t>
  </si>
  <si>
    <t>Centar za odgoj i obrazovanje Juraj Bonači</t>
  </si>
  <si>
    <t>Centar za odgoj i obrazovanje Lug</t>
  </si>
  <si>
    <t>Centar za odgoj i obrazovanje Prekrižje - Zagreb</t>
  </si>
  <si>
    <t>Centar za odgoj i obrazovanje pri Odgojnom domu - Ivanec</t>
  </si>
  <si>
    <t xml:space="preserve">Centar za odgoj i obrazovanje Rudolf Steiner - Daruvar </t>
  </si>
  <si>
    <t>Centar za odgoj i obrazovanje Slava Raškaj - Split</t>
  </si>
  <si>
    <t>Centar za odgoj i obrazovanje Slava Raškaj - Zagreb</t>
  </si>
  <si>
    <t xml:space="preserve">Centar za odgoj i obrazovanje Šubićevac </t>
  </si>
  <si>
    <t>Centar za odgoj i obrazovanje Tomislav Špoljar</t>
  </si>
  <si>
    <t>Centar za odgoj i obrazovanje Vinko Bek</t>
  </si>
  <si>
    <t>Centar za odgoj i obrazovanje Zajezda</t>
  </si>
  <si>
    <t>Centar za odgoj, obrazovanje i rehabilitaciju - Križevci</t>
  </si>
  <si>
    <t>Centar za odgoj, obrazovanje i rehabilitaciju - Virovitica</t>
  </si>
  <si>
    <t>Centar za odgoj, obrazovanje i rehabilitaciju Podravsko sunce</t>
  </si>
  <si>
    <t>Centar za rehabilitaciju Stančić</t>
  </si>
  <si>
    <t>Centar za rehabilitaciju Zagreb</t>
  </si>
  <si>
    <t>Dom za odgoj djece i mladeži Split</t>
  </si>
  <si>
    <t>Druga ekonomska škola - Zagreb</t>
  </si>
  <si>
    <t>Druga gimnazija - Varaždin</t>
  </si>
  <si>
    <t>Druga srednja škola - Beli Manastir</t>
  </si>
  <si>
    <t>Drvodjelska tehnička škola - Vinkovci</t>
  </si>
  <si>
    <t>Drvodjeljska škola - Zagreb</t>
  </si>
  <si>
    <t>Dubrovačka privatna gimnazija</t>
  </si>
  <si>
    <t xml:space="preserve">Ekonomska i birotehnička škola - Bjelovar </t>
  </si>
  <si>
    <t>Ekonomska i trgovačka škola - Čakovec</t>
  </si>
  <si>
    <t>Ekonomska i trgovačka škola - Dubrovnik</t>
  </si>
  <si>
    <t>Ekonomska i trgovačka škola Ivana Domca</t>
  </si>
  <si>
    <t>Ekonomska i turistička škola - Daruvar</t>
  </si>
  <si>
    <t>Ekonomska i upravna škola - Osijek</t>
  </si>
  <si>
    <t>Ekonomska škola braća Radić Đakovo</t>
  </si>
  <si>
    <t>Ekonomska škola - Imotski</t>
  </si>
  <si>
    <t>Ekonomska škola - Požega</t>
  </si>
  <si>
    <t>Ekonomska škola - Pula</t>
  </si>
  <si>
    <t>Ekonomska škola - Sisak</t>
  </si>
  <si>
    <t>Ekonomska škola - Šibenik</t>
  </si>
  <si>
    <t>Ekonomska škola - Velika Gorica</t>
  </si>
  <si>
    <t>Ekonomska škola - Vukovar</t>
  </si>
  <si>
    <t xml:space="preserve">Ekonomska škola Mije Mirkovića - Rijeka </t>
  </si>
  <si>
    <t>Ekonomska, trgovačka i ugostiteljska škola - Samobor</t>
  </si>
  <si>
    <t>Ekonomsko - birotehnička i trgovačka škola - Zadar</t>
  </si>
  <si>
    <t>Ekonomsko - birotehnička škola - Slavonski Brod</t>
  </si>
  <si>
    <t>Ekonomsko - birotehnička škola - Split</t>
  </si>
  <si>
    <t>Ekonomsko - turistička škola - Karlovac</t>
  </si>
  <si>
    <t>Elektroindustrijska i obrtnička škola - Rijeka</t>
  </si>
  <si>
    <t>Elektrostrojarska obrtnička škola - Zagreb</t>
  </si>
  <si>
    <t>Elektrostrojarska škola - Varaždin</t>
  </si>
  <si>
    <t>Elektrotehnička i ekonomska škola - Nova Gradiška</t>
  </si>
  <si>
    <t>Elektrotehnička i prometna škola - Osijek</t>
  </si>
  <si>
    <t>Elektrotehnička škola - Split</t>
  </si>
  <si>
    <t>Elektrotehnička škola - Zagreb</t>
  </si>
  <si>
    <t>Franjevačka klasična gimnazija u Sinju s pravom javnosti</t>
  </si>
  <si>
    <t>Gaudeamus, prva privatna srednja škola u Osijeku s pravom javnosti</t>
  </si>
  <si>
    <t>Geodetska tehnička škola - Zagreb</t>
  </si>
  <si>
    <t>Gimnazija - Požega</t>
  </si>
  <si>
    <t>Gimnazija A.G.Matoša - Đakovo</t>
  </si>
  <si>
    <t>Gimnazija Andrije Mohorovičića - Rijeka</t>
  </si>
  <si>
    <t>Gimnazija Antuna Gustava Matoša - Samobor</t>
  </si>
  <si>
    <t>Gimnazija Antuna Gustava Matoša - Zabok</t>
  </si>
  <si>
    <t>Gimnazija Antuna Vrančića</t>
  </si>
  <si>
    <t>Gimnazija Beli Manastir</t>
  </si>
  <si>
    <t>Gimnazija Bernardina Frankopana</t>
  </si>
  <si>
    <t>Gimnazija Bjelovar</t>
  </si>
  <si>
    <t>Gimnazija Daruvar</t>
  </si>
  <si>
    <t>Gimnazija Dinka Šimunovića u Sinju</t>
  </si>
  <si>
    <t>Gimnazija Dr. Ivana Kranjčeva Đurđevac</t>
  </si>
  <si>
    <t>Gimnazija Dr. Mate Ujevića</t>
  </si>
  <si>
    <t>Gimnazija Dubrovnik</t>
  </si>
  <si>
    <t>Gimnazija Eugena Kumičića - Opatija</t>
  </si>
  <si>
    <t>Gimnazija Fran Galović - Koprivnica</t>
  </si>
  <si>
    <t>Gimnazija Franje Petrića - Zadar</t>
  </si>
  <si>
    <t>Gimnazija Gospić</t>
  </si>
  <si>
    <t>Gimnazija i ekonomska škola Benedikta Kotruljevića, s pravom javnosti</t>
  </si>
  <si>
    <t>Gimnazija i strukovna škola Jurja Dobrile - Pazin</t>
  </si>
  <si>
    <t>Gimnazija Ivana Zakmardija Dijankovečkoga - Križevci</t>
  </si>
  <si>
    <t>Gimnazija Josipa Slavenskog Čakovec</t>
  </si>
  <si>
    <t>Gimnazija Jurja Barakovića</t>
  </si>
  <si>
    <t>Gimnazija Karlovac</t>
  </si>
  <si>
    <t>Gimnazija Lucijana Vranjanina</t>
  </si>
  <si>
    <t>Gimnazija Matija Mesić</t>
  </si>
  <si>
    <t>Gimnazija Matije Antuna Reljkovića</t>
  </si>
  <si>
    <t>Gimnazija Metković</t>
  </si>
  <si>
    <t>Gimnazija Nova Gradiška</t>
  </si>
  <si>
    <t>Gimnazija Petra Preradovića - Virovitica</t>
  </si>
  <si>
    <t>Gimnazija Pula</t>
  </si>
  <si>
    <t>Gimnazija Sesvete</t>
  </si>
  <si>
    <t>Gimnazija Sisak</t>
  </si>
  <si>
    <t>Gimnazija Tituša Brezovačkog</t>
  </si>
  <si>
    <t>Gimnazija Velika Gorica</t>
  </si>
  <si>
    <t>Gimnazija Vladimira Nazora</t>
  </si>
  <si>
    <t>Gimnazija Vukovar</t>
  </si>
  <si>
    <t>Gimnazija Županja</t>
  </si>
  <si>
    <t>Glazbena škola Alberta Štrige - Križevci</t>
  </si>
  <si>
    <t>Glazbena škola Blagoja Berse - Zagreb</t>
  </si>
  <si>
    <t>Glazbena škola Blagoje Bersa - Zadar</t>
  </si>
  <si>
    <t>Glazbena škola Brkanović</t>
  </si>
  <si>
    <t xml:space="preserve">Glazbena škola Brune Bjelinskog - Daruvar </t>
  </si>
  <si>
    <t xml:space="preserve">Glazbena škola Dr. Fra Ivan Glibotić - Imotski </t>
  </si>
  <si>
    <t>Glazbena škola Ferdo Livadić</t>
  </si>
  <si>
    <t>Glazbena škola Fortunat Pintarića</t>
  </si>
  <si>
    <t>Glazbena škola Frana Lhotke</t>
  </si>
  <si>
    <t>Glazbena škola Franje Kuhača - Osijek</t>
  </si>
  <si>
    <t>Glazbena škola Ivana Lukačića</t>
  </si>
  <si>
    <t>Glazbena škola Ivana Matetića - Ronjgova - Rijeka</t>
  </si>
  <si>
    <t>Glazbena škola Ivana Matetića - Ronjgova Pula</t>
  </si>
  <si>
    <t>Glazbena škola Jan Vlašimsky - Virovitica</t>
  </si>
  <si>
    <t xml:space="preserve">Glazbena škola Josipa Hatzea </t>
  </si>
  <si>
    <t>Glazbena škola Josipa Runjanina</t>
  </si>
  <si>
    <t>Glazbena škola Karlovac</t>
  </si>
  <si>
    <t>Glazbena škola Makarska</t>
  </si>
  <si>
    <t>Glazbena škola Pavla Markovca</t>
  </si>
  <si>
    <t>Glazbena škola Požega</t>
  </si>
  <si>
    <t>Glazbena škola Pregrada</t>
  </si>
  <si>
    <t>Glazbena škola Slavonski Brod</t>
  </si>
  <si>
    <t>Glazbena škola Tarla</t>
  </si>
  <si>
    <t>Glazbena škola u Novskoj</t>
  </si>
  <si>
    <t>Glazbena škola u Varaždinu</t>
  </si>
  <si>
    <t xml:space="preserve">Glazbena škola Vatroslava Lisinskog - Bjelovar </t>
  </si>
  <si>
    <t>Glazbena škola Vatroslava Lisinskog - Zagreb</t>
  </si>
  <si>
    <t>Glazbena škola Zlatka Balokovića</t>
  </si>
  <si>
    <t>Gornjogradska gimnazija</t>
  </si>
  <si>
    <t>Gospodarska škola - Čakovec</t>
  </si>
  <si>
    <t>Gospodarska škola - Varaždin</t>
  </si>
  <si>
    <t>Gospodarska škola Istituto Professionale - Buje</t>
  </si>
  <si>
    <t>Graditeljska škola - Čakovec</t>
  </si>
  <si>
    <t>Graditeljska škola za industriju i obrt - Rijeka</t>
  </si>
  <si>
    <t>Graditeljska tehnička škola - Zagreb</t>
  </si>
  <si>
    <t>Graditeljska, prirodoslovna i rudarska škola - Varaždin</t>
  </si>
  <si>
    <t>Građevinska tehnička škola - Rijeka</t>
  </si>
  <si>
    <t>Grafička škola u Zagrebu</t>
  </si>
  <si>
    <t>Hotelijersko-turistička škola u Zagrebu</t>
  </si>
  <si>
    <t>I. gimnazija - Osijek</t>
  </si>
  <si>
    <t>I. gimnazija - Split</t>
  </si>
  <si>
    <t>I. gimnazija - Zagreb</t>
  </si>
  <si>
    <t>I. osnovna škola - Bjelovar</t>
  </si>
  <si>
    <t>I. osnovna škola - Čakovec</t>
  </si>
  <si>
    <t>I. osnovna škola - Dugave</t>
  </si>
  <si>
    <t>I. osnovna škola - Petrinja</t>
  </si>
  <si>
    <t>I. osnovna škola - Varaždin</t>
  </si>
  <si>
    <t>I. osnovna škola - Vrbovec</t>
  </si>
  <si>
    <t>I. tehnička škola Tesla</t>
  </si>
  <si>
    <t>II. gimnazija - Osijek</t>
  </si>
  <si>
    <t>II. gimnazija - Split</t>
  </si>
  <si>
    <t>II. gimnazija - Zagreb</t>
  </si>
  <si>
    <t>II. osnovna škola - Bjelovar</t>
  </si>
  <si>
    <t>II. osnovna škola - Čakovec</t>
  </si>
  <si>
    <t>II. osnovna škola - Varaždin</t>
  </si>
  <si>
    <t>II. osnovna škola - Vrbovec</t>
  </si>
  <si>
    <t>III. gimnazija - Osijek</t>
  </si>
  <si>
    <t>III. gimnazija - Split</t>
  </si>
  <si>
    <t>III. gimnazija - Zagreb</t>
  </si>
  <si>
    <t>III. osnovna škola - Bjelovar</t>
  </si>
  <si>
    <t>III. osnovna škola - Čakovec</t>
  </si>
  <si>
    <t>III. osnovna škola - Varaždin</t>
  </si>
  <si>
    <t>Industrijska strojarska škola - Zagreb</t>
  </si>
  <si>
    <t>Industrijska škola - Split</t>
  </si>
  <si>
    <t>Industrijsko-obrtnička škola - Sisak</t>
  </si>
  <si>
    <t>Industrijsko-obrtnička škola - Slatina</t>
  </si>
  <si>
    <t>Industrijsko-obrtnička škola - Slavonski Brod</t>
  </si>
  <si>
    <t>Industrijsko-obrtnička škola - Šibenik</t>
  </si>
  <si>
    <t>Industrijsko-obrtnička škola - Virovitica</t>
  </si>
  <si>
    <t xml:space="preserve">Isusovačka klasična gimnazija s pravom javnosti u Osijeku </t>
  </si>
  <si>
    <t>IV. gimnazija - Zagreb</t>
  </si>
  <si>
    <t>IV. gimnazija Marko Marulić</t>
  </si>
  <si>
    <t>IV. osnovna škola - Bjelovar</t>
  </si>
  <si>
    <t>IV. osnovna škola - Varaždin</t>
  </si>
  <si>
    <t>IX. gimnazija - Zagreb</t>
  </si>
  <si>
    <t>Katolička gimnazija s pravom javnosti u Požegi</t>
  </si>
  <si>
    <t>Katolička klasična gimnazija s pravom javnosti u Virovitici</t>
  </si>
  <si>
    <t>Katolička osnovna škola - Šibenik</t>
  </si>
  <si>
    <t>Klasična gimnazija - Zagreb</t>
  </si>
  <si>
    <t>Klesarska škola - Pučišća</t>
  </si>
  <si>
    <t>Komercijalna i trgovačka škola - Bjelovar</t>
  </si>
  <si>
    <t>Komercijalno - trgovačka škola - Split</t>
  </si>
  <si>
    <t>LINigra-privatna škola s pravom javnosti</t>
  </si>
  <si>
    <t>Medicinska i kemijska škola - Šibenik</t>
  </si>
  <si>
    <t>Medicinska škola - Bjelovar</t>
  </si>
  <si>
    <t>Medicinska škola - Dubrovnik</t>
  </si>
  <si>
    <t>Medicinska škola - Karlovac</t>
  </si>
  <si>
    <t>Medicinska škola - Osijek</t>
  </si>
  <si>
    <t>Medicinska škola - Pula</t>
  </si>
  <si>
    <t>Medicinska škola - Varaždin</t>
  </si>
  <si>
    <t xml:space="preserve">Medicinska škola Ante Kuzmanića - Zadar </t>
  </si>
  <si>
    <t>Medicinska škola u Rijeci</t>
  </si>
  <si>
    <t>Mješovita industrijsko - obrtnička škola - Karlovac</t>
  </si>
  <si>
    <t>Nadbiskupska klasična gimnazija s pravom javnosti - Zagreb</t>
  </si>
  <si>
    <t>Obrtna tehnička škola - Split</t>
  </si>
  <si>
    <t>Obrtnička i industrijska graditeljska škola - Zagreb</t>
  </si>
  <si>
    <t>Obrtnička i tehnička škola - Ogulin</t>
  </si>
  <si>
    <t>Obrtnička škola - Bjelovar</t>
  </si>
  <si>
    <t>Obrtnička škola - Dubrovnik</t>
  </si>
  <si>
    <t>Obrtnička škola - Koprivnica</t>
  </si>
  <si>
    <t>Obrtnička škola - Opatija</t>
  </si>
  <si>
    <t>Obrtnička škola - Osijek</t>
  </si>
  <si>
    <t>Obrtnička škola - Požega</t>
  </si>
  <si>
    <t>Obrtnička škola - Sisak</t>
  </si>
  <si>
    <t>Obrtnička škola - Slavonski Brod</t>
  </si>
  <si>
    <t>Obrtnička škola - Split</t>
  </si>
  <si>
    <t>Obrtnička škola Antuna Horvata - Đakovo</t>
  </si>
  <si>
    <t>Obrtnička škola Gojka Matuline - Zadar</t>
  </si>
  <si>
    <t>Obrtnička škola za osobne usluge - Zagreb</t>
  </si>
  <si>
    <t>Obrtničko - industrijska škola - Županja</t>
  </si>
  <si>
    <t xml:space="preserve">Obrtničko-industrijska škola u Imotskom </t>
  </si>
  <si>
    <t>Opća privatna gimnazija - Zagreb</t>
  </si>
  <si>
    <t>Osnovna glazbena škola - Metković</t>
  </si>
  <si>
    <t>Osnovna glazbena škola - Pakrac</t>
  </si>
  <si>
    <t>Osnovna glazbena škola - pučko otvoreno učilište Dragutin Novak</t>
  </si>
  <si>
    <t>Osnovna glazbena škola - Slatina</t>
  </si>
  <si>
    <t>Osnovna glazbena škola (pri Pučkom otvorenom učilištu Ploče)</t>
  </si>
  <si>
    <t>Osnovna glazbena škola (pri Pučkom otvorenom učilištu u Pazinu)</t>
  </si>
  <si>
    <t>Osnovna glazbena škola (pri Pučkom otvorenom učilištu Vrbovec)</t>
  </si>
  <si>
    <t>Osnovna glazbena škola Aleksandra Jug - Matić</t>
  </si>
  <si>
    <t>Osnovna glazbena škola Beli Manastir</t>
  </si>
  <si>
    <t>Osnovna glazbena škola Borisa Papandopula</t>
  </si>
  <si>
    <t>Osnovna glazbena škola Brač</t>
  </si>
  <si>
    <t>Osnovna glazbena škola Dugo Selo</t>
  </si>
  <si>
    <t>Osnovna glazbena škola Ivan Padovec</t>
  </si>
  <si>
    <t xml:space="preserve">Osnovna glazbena škola Ivana Zajca </t>
  </si>
  <si>
    <t>Osnovna glazbena škola Ive Tijardovića - Delnice</t>
  </si>
  <si>
    <t xml:space="preserve">Osnovna glazbena škola Jakova Gotovca </t>
  </si>
  <si>
    <t>Osnovna glazbena škola Josipa Kašmana</t>
  </si>
  <si>
    <t>Osnovna glazbena škola Josipa Runjanina - Vinkovci</t>
  </si>
  <si>
    <t>Osnovna glazbena škola Kontesa Dora</t>
  </si>
  <si>
    <t>Osnovna glazbena škola Krsto Odak</t>
  </si>
  <si>
    <t>Osnovna glazbena škola Ladislava Šabana</t>
  </si>
  <si>
    <t>Osnovna glazbena škola Lovre pl. Matačića (pri Centru za kulturu Omiš)</t>
  </si>
  <si>
    <t>Osnovna glazbena škola Matka Brajše Rašana</t>
  </si>
  <si>
    <t>Osnovna glazbena škola Mirković</t>
  </si>
  <si>
    <t>Osnovna glazbena škola Mladen Pozaić pri Osnovnoj školi Garešnica</t>
  </si>
  <si>
    <t>Osnovna glazbena škola pri Osnovnoj školi August Harambašić</t>
  </si>
  <si>
    <t>Osnovna glazbena škola pri Osnovnoj školi Augusta Cesarca - Krapina</t>
  </si>
  <si>
    <t>Osnovna glazbena škola pri Osnovnoj školi Biograd</t>
  </si>
  <si>
    <t>Osnovna glazbena škola pri Osnovnoj školi Blato</t>
  </si>
  <si>
    <t>Osnovna glazbena škola pri Osnovnoj školi Dr. Jure Turića</t>
  </si>
  <si>
    <t>Osnovna glazbena škola pri Osnovnoj školi Dragutina Tadijanovića</t>
  </si>
  <si>
    <t>Osnovna glazbena škola pri Osnovnoj školi Ivan Goran Kovačić</t>
  </si>
  <si>
    <t>Osnovna glazbena škola pri Osnovnoj školi Ivana Mažuranića</t>
  </si>
  <si>
    <t>Osnovna glazbena škola pri osnovnoj školi Ivane Brlić - Mažuranić</t>
  </si>
  <si>
    <t>Osnovna glazbena škola pri Osnovnoj školi Ksavera Šandora Gjalskog</t>
  </si>
  <si>
    <t>Osnovna glazbena škola pri Osnovnoj školi Marija Bistrica</t>
  </si>
  <si>
    <t>Osnovna glazbena škola pri Osnovnoj školi Matije Petra Katančića</t>
  </si>
  <si>
    <t>Osnovna glazbena škola pri Osnovnoj školi Opuzen</t>
  </si>
  <si>
    <t>Osnovna glazbena škola pri Osnovnoj školi Orebić</t>
  </si>
  <si>
    <t>Osnovna glazbena škola pri Osnovnoj školi Petra Kanavelića</t>
  </si>
  <si>
    <t>Osnovna glazbena škola pri Osnovnoj školi Rivarela</t>
  </si>
  <si>
    <t>Osnovna glazbena škola pri Osnovnoj školi Vladimira Nazora</t>
  </si>
  <si>
    <t>Osnovna glazbena škola pučko otvoreno učilište Matija Antun Relković</t>
  </si>
  <si>
    <t>Osnovna glazbena škola Rudolfa Matza</t>
  </si>
  <si>
    <t>Osnovna glazbena škola Slavko Zlatić - pučko otvoreno učilište Poreč</t>
  </si>
  <si>
    <t>Osnovna glazbena škola Srećko Albini - Županja</t>
  </si>
  <si>
    <t>Osnovna glazbena škola Sv. Benedikta</t>
  </si>
  <si>
    <t>Osnovna glazbena škola Umag, Scuola elementare di musica Umago</t>
  </si>
  <si>
    <t>Osnovna glazbena škola Vela Luka pri Osnovnoj školi - Vela Luka</t>
  </si>
  <si>
    <t>Osnovna glazbena škola Vjenceslava Novaka - Senj</t>
  </si>
  <si>
    <t>Osnovna glazbena škola Zlatka Grgoševića</t>
  </si>
  <si>
    <t>Osnovna Montessori Škola Barunice Dedee Vranyczany</t>
  </si>
  <si>
    <t>Osnovna škola Giuseppina Martinuzzi - Pula</t>
  </si>
  <si>
    <t>Osnovna škola pri Specijalnoj bolnici za rehabilitaciju Krapinske Toplice</t>
  </si>
  <si>
    <t>Osnovna škola za balet i suvremeni ples pri Osnovnoj školi Vežica</t>
  </si>
  <si>
    <t>Osnovna waldorfska škola - Rijeka</t>
  </si>
  <si>
    <t>OŠ 1. listopada 1942.</t>
  </si>
  <si>
    <t>OŠ 22. lipnja</t>
  </si>
  <si>
    <t>OŠ A. G. Matoša - Novalja</t>
  </si>
  <si>
    <t>OŠ Alojzija Stepinca</t>
  </si>
  <si>
    <t>OŠ Andrije Kačića Miošića</t>
  </si>
  <si>
    <t>OŠ Andrije Palmovića</t>
  </si>
  <si>
    <t>OŠ Ane Katarine Zrinski</t>
  </si>
  <si>
    <t>OŠ Ante Anđelinović</t>
  </si>
  <si>
    <t xml:space="preserve">OŠ Ante Curać-Pinjac </t>
  </si>
  <si>
    <t>OŠ Ante Kovačića - Marija Gorica</t>
  </si>
  <si>
    <t>OŠ Ante Kovačića - Zagreb</t>
  </si>
  <si>
    <t>OŠ Ante Kovačića - Zlatar</t>
  </si>
  <si>
    <t>OŠ Ante Starčevića - Dicmo</t>
  </si>
  <si>
    <t>OŠ Ante Starčevića - Lepoglava</t>
  </si>
  <si>
    <t>OŠ Ante Starčevića - Rešetari</t>
  </si>
  <si>
    <t>OŠ Ante Starčevića - Viljevo</t>
  </si>
  <si>
    <t>OŠ Antun Gustav Matoš - Tovarnik</t>
  </si>
  <si>
    <t>OŠ Antun Gustav Matoš - Vinkovci</t>
  </si>
  <si>
    <t>OŠ Antun i Stjepan Radić</t>
  </si>
  <si>
    <t xml:space="preserve">OŠ Antun Klasnic - Lasinja </t>
  </si>
  <si>
    <t>OŠ Antun Matija Reljković</t>
  </si>
  <si>
    <t>OŠ Antun Mihanović - Nova Kapela - Batrina</t>
  </si>
  <si>
    <t>OŠ Antun Nemčić Gostovinski</t>
  </si>
  <si>
    <t>OŠ Antuna Augustinčića</t>
  </si>
  <si>
    <t>OŠ Antuna Bauera</t>
  </si>
  <si>
    <t>OŠ Antuna Branka Šimića</t>
  </si>
  <si>
    <t>OŠ Antuna Gustava Matoša - Čačinci</t>
  </si>
  <si>
    <t>OŠ Antuna Gustava Matoša - Zagreb</t>
  </si>
  <si>
    <t>OŠ Antuna i Ivana Kukuljevića</t>
  </si>
  <si>
    <t>OŠ Antuna Kanižlića</t>
  </si>
  <si>
    <t>OŠ Antuna Masle - Orašac</t>
  </si>
  <si>
    <t>OŠ Antuna Mihanovića - Klanjec</t>
  </si>
  <si>
    <t>OŠ Antuna Mihanovića - Osijek</t>
  </si>
  <si>
    <t>OŠ Antuna Mihanovića - Petrovsko</t>
  </si>
  <si>
    <t>OŠ Antuna Mihanovića - Zagreb</t>
  </si>
  <si>
    <t>OŠ Antuna Mihanovića Petropoljskog</t>
  </si>
  <si>
    <t>OŠ Antunovac</t>
  </si>
  <si>
    <t>OŠ Anž Frankopan - Kosinj</t>
  </si>
  <si>
    <t>OŠ August Cesarec - Ivankovo</t>
  </si>
  <si>
    <t>OŠ August Cesarec - Špišić Bukovica</t>
  </si>
  <si>
    <t>OŠ August Harambašić</t>
  </si>
  <si>
    <t>OŠ August Šenoa - Osijek</t>
  </si>
  <si>
    <t>OŠ Augusta Cesarca - Krapina</t>
  </si>
  <si>
    <t>OŠ Augusta Cesarca - Zagreb</t>
  </si>
  <si>
    <t>OŠ Augusta Harambašića</t>
  </si>
  <si>
    <t>OŠ Augusta Šenoe - Gundinci</t>
  </si>
  <si>
    <t>OŠ Augusta Šenoe - Zagreb</t>
  </si>
  <si>
    <t>OŠ Bakar</t>
  </si>
  <si>
    <t>OŠ Bana Josipa Jelačića</t>
  </si>
  <si>
    <t>OŠ Banija</t>
  </si>
  <si>
    <t>OŠ Banova Jaruga</t>
  </si>
  <si>
    <t>OŠ Barilović</t>
  </si>
  <si>
    <t>OŠ Bariše Granića Meštra</t>
  </si>
  <si>
    <t>OŠ Bartola Kašića - Vinkovci</t>
  </si>
  <si>
    <t>OŠ Bartola Kašića - Zagreb</t>
  </si>
  <si>
    <t>OŠ Bartula Kašića - Zadar</t>
  </si>
  <si>
    <t>OŠ Bedekovčina</t>
  </si>
  <si>
    <t>OŠ Bedenica</t>
  </si>
  <si>
    <t>OŠ Belec</t>
  </si>
  <si>
    <t>OŠ Beletinec</t>
  </si>
  <si>
    <t>OŠ Belica</t>
  </si>
  <si>
    <t xml:space="preserve">OŠ Belvedere </t>
  </si>
  <si>
    <t>OŠ Benkovac</t>
  </si>
  <si>
    <t>OŠ Berek</t>
  </si>
  <si>
    <t>OŠ Bijaći</t>
  </si>
  <si>
    <t>OŠ Bijelo Brdo</t>
  </si>
  <si>
    <t>OŠ Bilje</t>
  </si>
  <si>
    <t>OŠ Biograd</t>
  </si>
  <si>
    <t>OŠ Bisag</t>
  </si>
  <si>
    <t>OŠ Bistra</t>
  </si>
  <si>
    <t>OŠ Blage Zadre</t>
  </si>
  <si>
    <t>OŠ Blatine-Škrape</t>
  </si>
  <si>
    <t>OŠ Blato</t>
  </si>
  <si>
    <t>OŠ Blaž Mađer - Novigrad Podravski</t>
  </si>
  <si>
    <t>OŠ Blaž Tadijanović</t>
  </si>
  <si>
    <t>OŠ Bobota</t>
  </si>
  <si>
    <t>OŠ Bogoslav Šulek</t>
  </si>
  <si>
    <t>OŠ Bogumila Tonija</t>
  </si>
  <si>
    <t>OŠ Bol - Bol</t>
  </si>
  <si>
    <t>OŠ Bol - Split</t>
  </si>
  <si>
    <t>OŠ Borovje</t>
  </si>
  <si>
    <t>OŠ Borovo</t>
  </si>
  <si>
    <t>OŠ Braća Bobetko - Sisak</t>
  </si>
  <si>
    <t>OŠ Braća Glumac</t>
  </si>
  <si>
    <t>OŠ Braća Radić - Koprivnica</t>
  </si>
  <si>
    <t xml:space="preserve">OŠ Braća Radić - Martinska Ves </t>
  </si>
  <si>
    <t>OŠ Braća Ribar - Posedarje</t>
  </si>
  <si>
    <t>OŠ Braća Ribar - Sisak</t>
  </si>
  <si>
    <t>OŠ Braća Seljan</t>
  </si>
  <si>
    <t>OŠ Braće Radić - Pakrac</t>
  </si>
  <si>
    <t>OŠ Braće Radić - Pridraga</t>
  </si>
  <si>
    <t>OŠ Braće Radić - Zagreb</t>
  </si>
  <si>
    <t>OŠ Braće Radića - Bračević</t>
  </si>
  <si>
    <t>OŠ Braće Radića - Kloštar Ivanić</t>
  </si>
  <si>
    <t>OŠ Brajda</t>
  </si>
  <si>
    <t>OŠ Bratoljuba Klaića</t>
  </si>
  <si>
    <t>OŠ Brda</t>
  </si>
  <si>
    <t>OŠ Brestje</t>
  </si>
  <si>
    <t>OŠ Breznički Hum</t>
  </si>
  <si>
    <t>OŠ Brezovica</t>
  </si>
  <si>
    <t>OŠ Brod Moravice</t>
  </si>
  <si>
    <t>OŠ Brodarica</t>
  </si>
  <si>
    <t>OŠ Bršadin</t>
  </si>
  <si>
    <t>OŠ Budaševo-Topolovac-Gušće</t>
  </si>
  <si>
    <t>OŠ Budrovci</t>
  </si>
  <si>
    <t>OŠ Buie</t>
  </si>
  <si>
    <t>OŠ Bukovac</t>
  </si>
  <si>
    <t>OŠ Cavtat</t>
  </si>
  <si>
    <t>OŠ Centar - Pula</t>
  </si>
  <si>
    <t>OŠ Centar - Rijeka</t>
  </si>
  <si>
    <t>OŠ Cestica</t>
  </si>
  <si>
    <t>OŠ Cetingrad</t>
  </si>
  <si>
    <t>OŠ Cvjetno naselje</t>
  </si>
  <si>
    <t>OŠ Čakovci</t>
  </si>
  <si>
    <t>OŠ Čavle</t>
  </si>
  <si>
    <t>OŠ Čazma</t>
  </si>
  <si>
    <t>OŠ Čeminac</t>
  </si>
  <si>
    <t>OŠ Čista Velika</t>
  </si>
  <si>
    <t>OŠ Čučerje</t>
  </si>
  <si>
    <t>OŠ Dalj</t>
  </si>
  <si>
    <t>OŠ Darda</t>
  </si>
  <si>
    <t>OŠ Davorin Trstenjak - Čađavica</t>
  </si>
  <si>
    <t>OŠ Davorin Trstenjak - Posavski Podgajci</t>
  </si>
  <si>
    <t>OŠ Davorina Trstenjaka - Hrvatska Kostajnica</t>
  </si>
  <si>
    <t>OŠ Davorina Trstenjaka - Zagreb</t>
  </si>
  <si>
    <t>OŠ Dežanovac</t>
  </si>
  <si>
    <t>OŠ Dinka Šimunovića</t>
  </si>
  <si>
    <t>OŠ Divšići</t>
  </si>
  <si>
    <t>OŠ Dobri</t>
  </si>
  <si>
    <t>OŠ Dobriša Cesarić - Osijek</t>
  </si>
  <si>
    <t>OŠ Dobriša Cesarić - Požega</t>
  </si>
  <si>
    <t>OŠ Dobriše Cesarića - Zagreb</t>
  </si>
  <si>
    <t>OŠ Dolac - Rijeka</t>
  </si>
  <si>
    <t>OŠ Domašinec</t>
  </si>
  <si>
    <t>OŠ Domovinske zahvalnosti</t>
  </si>
  <si>
    <t>OŠ Don Lovre Katića</t>
  </si>
  <si>
    <t>OŠ Don Mihovila Pavlinovića - Metković</t>
  </si>
  <si>
    <t>OŠ Don Mihovila Pavlinovića - Podgora</t>
  </si>
  <si>
    <t>OŠ Donja Dubrava</t>
  </si>
  <si>
    <t>OŠ Donja Stubica</t>
  </si>
  <si>
    <t>OŠ Donji Kraljevec</t>
  </si>
  <si>
    <t>OŠ Donji Lapac</t>
  </si>
  <si>
    <t>OŠ Dore Pejačević - Našice</t>
  </si>
  <si>
    <t>OŠ Dr Mate Demarina</t>
  </si>
  <si>
    <t>OŠ Dr. Andrija Mohorovičić</t>
  </si>
  <si>
    <t>OŠ Dr. Ante Starčević Pazarište - Klanac</t>
  </si>
  <si>
    <t>OŠ Dr. Branimira Markovića</t>
  </si>
  <si>
    <t>OŠ Dr. fra Karlo Balić</t>
  </si>
  <si>
    <t>OŠ Dr. Franje Tuđmana - Brela</t>
  </si>
  <si>
    <t>OŠ Dr. Franje Tuđmana - Knin</t>
  </si>
  <si>
    <t>OŠ Dr. Franje Tuđmana - Korenica</t>
  </si>
  <si>
    <t>OŠ Dr. Franje Tuđmana - Lički Osik</t>
  </si>
  <si>
    <t>OŠ Dr. Franjo Tuđman - Beli Manastir</t>
  </si>
  <si>
    <t>OŠ Dr. Franjo Tuđman - Šarengrad</t>
  </si>
  <si>
    <t>OŠ Dr. Ivan Merz</t>
  </si>
  <si>
    <t>OŠ Dr. Ivana Novaka Macinec</t>
  </si>
  <si>
    <t>OŠ Dr. Josipa Pančića Bribir</t>
  </si>
  <si>
    <t>OŠ Dr. Jure Turića</t>
  </si>
  <si>
    <t>OŠ Dr. Stjepan Ilijašević</t>
  </si>
  <si>
    <t>OŠ Dr. Vinka Žganca - Zagreb</t>
  </si>
  <si>
    <t>OŠ Dragalić</t>
  </si>
  <si>
    <t>OŠ Draganići</t>
  </si>
  <si>
    <t>OŠ Drago Gervais</t>
  </si>
  <si>
    <t>OŠ Dragojle Jarnević</t>
  </si>
  <si>
    <t>OŠ Dragutina Domjanića - Sveti Ivan Zelina</t>
  </si>
  <si>
    <t>OŠ Dragutina Domjanića - Zagreb</t>
  </si>
  <si>
    <t>OŠ Dragutina Kušlana</t>
  </si>
  <si>
    <t>OŠ Dragutina Lermana</t>
  </si>
  <si>
    <t>OŠ Dragutina Tadijanovića - Petrinja</t>
  </si>
  <si>
    <t>OŠ Dragutina Tadijanovića - Vukovar</t>
  </si>
  <si>
    <t>OŠ Dragutina Tadijanovića - Zagreb</t>
  </si>
  <si>
    <t>OŠ Draškovec</t>
  </si>
  <si>
    <t>OŠ Draž</t>
  </si>
  <si>
    <t>OŠ Drenje</t>
  </si>
  <si>
    <t>OŠ Dubovac</t>
  </si>
  <si>
    <t>OŠ Dubrava</t>
  </si>
  <si>
    <t>OŠ Dugopolje</t>
  </si>
  <si>
    <t>OŠ Dvor</t>
  </si>
  <si>
    <t>OŠ Đakovački Selci</t>
  </si>
  <si>
    <t>OŠ Đure Deželića - Ivanić Grad</t>
  </si>
  <si>
    <t xml:space="preserve">OŠ Đure Prejca - Desinić </t>
  </si>
  <si>
    <t>OŠ Đurmanec</t>
  </si>
  <si>
    <t>OŠ Đuro Ester</t>
  </si>
  <si>
    <t>OŠ Đuro Pilar</t>
  </si>
  <si>
    <t>OŠ Ernestinovo</t>
  </si>
  <si>
    <t>OŠ Eugena Kumičića - Slatina</t>
  </si>
  <si>
    <t>OŠ Eugena Kumičića - Velika Gorica</t>
  </si>
  <si>
    <t>OŠ Eugena Kvaternika - Rakovica</t>
  </si>
  <si>
    <t>OŠ Eugena Kvaternika - Velika Gorica</t>
  </si>
  <si>
    <t>OŠ Fausta Vrančića</t>
  </si>
  <si>
    <t>OŠ Fažana</t>
  </si>
  <si>
    <t>OŠ Ferdinandovac</t>
  </si>
  <si>
    <t>OŠ Fra Ante Gnječa</t>
  </si>
  <si>
    <t>OŠ Fra Bernardina Tome Leakovića</t>
  </si>
  <si>
    <t>OŠ Fra Kaje Adžića - Pleternica</t>
  </si>
  <si>
    <t>OŠ Fra Pavla Vučkovića</t>
  </si>
  <si>
    <t>OŠ Fran Franković</t>
  </si>
  <si>
    <t>OŠ Fran Koncelak Drnje</t>
  </si>
  <si>
    <t>OŠ Frana Galovića</t>
  </si>
  <si>
    <t>OŠ Frana Krste Frankopana - Brod na Kupi</t>
  </si>
  <si>
    <t>OŠ Frana Krste Frankopana - Osijek</t>
  </si>
  <si>
    <t>OŠ Frana Krste Frankopana - Zagreb</t>
  </si>
  <si>
    <t>OŠ Frane Petrića</t>
  </si>
  <si>
    <t>OŠ Franje Horvata Kiša</t>
  </si>
  <si>
    <t>OŠ Franje Krežme</t>
  </si>
  <si>
    <t>OŠ Franje Serta Bednja</t>
  </si>
  <si>
    <t>OŠ Galdovo</t>
  </si>
  <si>
    <t>OŠ Galovac</t>
  </si>
  <si>
    <t>OŠ Garešnica</t>
  </si>
  <si>
    <t>OŠ Gelsi - Rijeka</t>
  </si>
  <si>
    <t>OŠ Generalski Stol</t>
  </si>
  <si>
    <t>OŠ Glina</t>
  </si>
  <si>
    <t>OŠ Gola</t>
  </si>
  <si>
    <t>OŠ Goričan</t>
  </si>
  <si>
    <t>OŠ Gorjani</t>
  </si>
  <si>
    <t>OŠ Gornja Poljica</t>
  </si>
  <si>
    <t>OŠ Gornja Vežica</t>
  </si>
  <si>
    <t>OŠ Gornje Jesenje</t>
  </si>
  <si>
    <t>OŠ Gornje Vrapče</t>
  </si>
  <si>
    <t>OŠ Gornji Mihaljevec</t>
  </si>
  <si>
    <t>OŠ Grabrik</t>
  </si>
  <si>
    <t>OŠ Gračani</t>
  </si>
  <si>
    <t>OŠ Gradac</t>
  </si>
  <si>
    <t>OŠ Gradec</t>
  </si>
  <si>
    <t>OŠ Gradina</t>
  </si>
  <si>
    <t>OŠ Gradište</t>
  </si>
  <si>
    <t>OŠ Granešina</t>
  </si>
  <si>
    <t>OŠ Grgura Karlovčana</t>
  </si>
  <si>
    <t>OŠ Grigor Vitez - Osijek</t>
  </si>
  <si>
    <t>OŠ Grigor Vitez - Sveti Ivan Žabno</t>
  </si>
  <si>
    <t>OŠ Grigora Viteza - Poljana</t>
  </si>
  <si>
    <t>OŠ Grigora Viteza - Zagreb</t>
  </si>
  <si>
    <t>OŠ Gripe</t>
  </si>
  <si>
    <t>OŠ Grivica</t>
  </si>
  <si>
    <t>OŠ Grofa Janka Draškovića - Klenovnik</t>
  </si>
  <si>
    <t>OŠ Grofa Janka Draškovića - Zagreb</t>
  </si>
  <si>
    <t>OŠ Grohote</t>
  </si>
  <si>
    <t>OŠ Gruda</t>
  </si>
  <si>
    <t>OŠ Gustava Krkleca - Zagreb</t>
  </si>
  <si>
    <t>OŠ Gvozd</t>
  </si>
  <si>
    <t>OŠ Hinka Juhna - Podgorač</t>
  </si>
  <si>
    <t>OŠ Hodošan</t>
  </si>
  <si>
    <t>OŠ Horvati</t>
  </si>
  <si>
    <t>OŠ Hreljin</t>
  </si>
  <si>
    <t>OŠ Hrvatski sokol</t>
  </si>
  <si>
    <t>OŠ Hugo Badalić</t>
  </si>
  <si>
    <t>OŠ Hvar</t>
  </si>
  <si>
    <t>OŠ Ilača-Banovci</t>
  </si>
  <si>
    <t>OŠ Ivan Benković</t>
  </si>
  <si>
    <t>OŠ Ivan Duknović</t>
  </si>
  <si>
    <t>OŠ Ivan Filipović - Račinovci</t>
  </si>
  <si>
    <t>OŠ Ivan Filipović - Velika Kopanica</t>
  </si>
  <si>
    <t>OŠ Ivan Goran Kovačić - Čepić</t>
  </si>
  <si>
    <t>OŠ Ivan Goran Kovačić - Duga Resa</t>
  </si>
  <si>
    <t>OŠ Ivan Goran Kovačić - Đakovo</t>
  </si>
  <si>
    <t>OŠ Ivan Goran Kovačić - Gora</t>
  </si>
  <si>
    <t>OŠ Ivan Goran Kovačić - Lišane Ostrovičke</t>
  </si>
  <si>
    <t>OŠ Ivan Goran Kovačić - Slavonski Brod</t>
  </si>
  <si>
    <t>OŠ Ivan Goran Kovačić - Štitar</t>
  </si>
  <si>
    <t>OŠ Ivan Goran Kovačić - Velika</t>
  </si>
  <si>
    <t>OŠ Ivan Goran Kovačić - Zdenci</t>
  </si>
  <si>
    <t>OŠ Ivan Kozarac</t>
  </si>
  <si>
    <t xml:space="preserve">OŠ Ivan Lacković Croata - Kalinovac </t>
  </si>
  <si>
    <t>OŠ Ivan Leko</t>
  </si>
  <si>
    <t>OŠ Ivan Mažuranić - Sibinj</t>
  </si>
  <si>
    <t>OŠ Ivan Meštrović - Drenovci</t>
  </si>
  <si>
    <t>OŠ Ivan Meštrović - Vrpolje</t>
  </si>
  <si>
    <t>OŠ Ivana Batelića - Raša</t>
  </si>
  <si>
    <t>OŠ Ivana Brlić-Mažuranić - Slavonski Brod</t>
  </si>
  <si>
    <t>OŠ Ivana Brlić-Mažuranić Rokovci - Andrijaševci</t>
  </si>
  <si>
    <t>OŠ Ivana Brnjika Slovaka</t>
  </si>
  <si>
    <t>OŠ Ivana Cankara</t>
  </si>
  <si>
    <t>OŠ Ivana Filipovića - Osijek</t>
  </si>
  <si>
    <t>OŠ Ivana Filipovića - Zagreb</t>
  </si>
  <si>
    <t>OŠ Ivana Gorana Kovačića - Delnice</t>
  </si>
  <si>
    <t>OŠ Ivana Gorana Kovačića - Gornje Bazje</t>
  </si>
  <si>
    <t>OŠ Ivana Gorana Kovačića - Staro Petrovo Selo</t>
  </si>
  <si>
    <t>OŠ Ivana Gorana Kovačića - Sveti Juraj na Bregu</t>
  </si>
  <si>
    <t>OŠ Ivana Gorana Kovačića - Vinkovci</t>
  </si>
  <si>
    <t>OŠ Ivana Gorana Kovačića - Vrbovsko</t>
  </si>
  <si>
    <t>OŠ Ivana Gorana Kovačića - Zagreb</t>
  </si>
  <si>
    <t>OŠ Ivana Granđe</t>
  </si>
  <si>
    <t>OŠ Ivana Gundulića - Dubrovnik</t>
  </si>
  <si>
    <t>OŠ Ivana Gundulića - Zagreb</t>
  </si>
  <si>
    <t>OŠ Ivana Kozarca - Županja</t>
  </si>
  <si>
    <t>OŠ Ivana Kukuljevića - Belišće</t>
  </si>
  <si>
    <t xml:space="preserve">OŠ Ivana Kukuljevića - Sisak </t>
  </si>
  <si>
    <t>OŠ Ivana Kukuljevića Sakcinskog</t>
  </si>
  <si>
    <t>OŠ Ivana Lovrića</t>
  </si>
  <si>
    <t>OŠ Ivana Mažuranića - Novi Vinodolski</t>
  </si>
  <si>
    <t>OŠ Ivana Mažuranića - Obrovac Sinjski</t>
  </si>
  <si>
    <t>OŠ Ivana Mažuranića - Vinkovci</t>
  </si>
  <si>
    <t>OŠ Ivana Mažuranića - Zagreb</t>
  </si>
  <si>
    <t>OŠ Ivana Meštrovića - Zagreb</t>
  </si>
  <si>
    <t xml:space="preserve">OŠ Ivana Nepomuka Jemeršića </t>
  </si>
  <si>
    <t>OŠ Ivana Perkovca</t>
  </si>
  <si>
    <t>OŠ Ivana Rabljanina - Rab</t>
  </si>
  <si>
    <t>OŠ Ivana Rangera - Kamenica</t>
  </si>
  <si>
    <t>OŠ Ivana Zajca</t>
  </si>
  <si>
    <t>OŠ Ivane Brlić-Mažuranić - Koška</t>
  </si>
  <si>
    <t>OŠ Ivane Brlić-Mažuranić - Ogulin</t>
  </si>
  <si>
    <t>OŠ Ivane Brlić-Mažuranić - Orahovica</t>
  </si>
  <si>
    <t>OŠ Ivane Brlić-Mažuranić - Prigorje Brdovečko</t>
  </si>
  <si>
    <t>OŠ Ivane Brlić-Mažuranić - Virovitica</t>
  </si>
  <si>
    <t>OŠ Ivanke Trohar</t>
  </si>
  <si>
    <t>OŠ Ivanovec</t>
  </si>
  <si>
    <t>OŠ Ivanska</t>
  </si>
  <si>
    <t>OŠ Ive Andrića</t>
  </si>
  <si>
    <t>OŠ Ivo Dugandžić-Mišić</t>
  </si>
  <si>
    <t>OŠ Ivo Kozarčanin</t>
  </si>
  <si>
    <t>OŠ Ivo Lola Ribar - Labin</t>
  </si>
  <si>
    <t>OŠ Izidora Kršnjavoga</t>
  </si>
  <si>
    <t>OŠ Izidora Poljaka - Višnjica</t>
  </si>
  <si>
    <t>OŠ Jabukovac - Jabukovac</t>
  </si>
  <si>
    <t>OŠ Jabukovac - Zagreb</t>
  </si>
  <si>
    <t>OŠ Jagode Truhelke</t>
  </si>
  <si>
    <t>OŠ Jagodnjak</t>
  </si>
  <si>
    <t>OŠ Jakova Gotovca</t>
  </si>
  <si>
    <t>OŠ Jakovlje</t>
  </si>
  <si>
    <t>OŠ Janka Leskovara</t>
  </si>
  <si>
    <t>OŠ Janjina</t>
  </si>
  <si>
    <t>OŠ Jasenovac</t>
  </si>
  <si>
    <t>OŠ Jelenje - Dražica</t>
  </si>
  <si>
    <t>OŠ Jelkovec</t>
  </si>
  <si>
    <t>OŠ Jelsa</t>
  </si>
  <si>
    <t>OŠ Jesenice Dugi Rat</t>
  </si>
  <si>
    <t>OŠ Joakima Rakovca</t>
  </si>
  <si>
    <t>OŠ Jordanovac</t>
  </si>
  <si>
    <t>OŠ Josip Kozarac - Josipovac Punitovački</t>
  </si>
  <si>
    <t>OŠ Josip Kozarac - Slavonski Šamac</t>
  </si>
  <si>
    <t>OŠ Josip Kozarac - Soljani</t>
  </si>
  <si>
    <t>OŠ Josip Pupačić</t>
  </si>
  <si>
    <t>OŠ Josipa Antuna Ćolnića</t>
  </si>
  <si>
    <t>OŠ Josipa Badalića - Graberje Ivanićko</t>
  </si>
  <si>
    <t>OŠ Josipa Broza</t>
  </si>
  <si>
    <t>OŠ Josipa Jurja Strossmayera - Đurđenovac</t>
  </si>
  <si>
    <t>OŠ Josipa Jurja Strossmayera - Trnava</t>
  </si>
  <si>
    <t>OŠ Josipa Jurja Strossmayera - Zagreb</t>
  </si>
  <si>
    <t>OŠ Josipa Kozarca - Lipovljani</t>
  </si>
  <si>
    <t>OŠ Josipa Kozarca - Semeljci</t>
  </si>
  <si>
    <t>OŠ Josipa Kozarca - Slatina</t>
  </si>
  <si>
    <t>OŠ Josipa Kozarca - Vinkovci</t>
  </si>
  <si>
    <t>OŠ Josipa Lovretića</t>
  </si>
  <si>
    <t>OŠ Josipa Matoša</t>
  </si>
  <si>
    <t>OŠ Josipa Račića</t>
  </si>
  <si>
    <t>OŠ Josipa Zorića</t>
  </si>
  <si>
    <t>OŠ Josipdol</t>
  </si>
  <si>
    <t>OŠ Josipovac</t>
  </si>
  <si>
    <t>OŠ Jože Šurana - Višnjan</t>
  </si>
  <si>
    <t>OŠ Julija Benešića</t>
  </si>
  <si>
    <t>OŠ Julija Kempfa</t>
  </si>
  <si>
    <t>OŠ Julija Klovića</t>
  </si>
  <si>
    <t>OŠ Jure Filipovića - Barban</t>
  </si>
  <si>
    <t>OŠ Jure Kaštelana</t>
  </si>
  <si>
    <t>OŠ Jurja Barakovića</t>
  </si>
  <si>
    <t>OŠ Jurja Dalmatinca - Pag</t>
  </si>
  <si>
    <t>OŠ Jurja Dalmatinca - Šibenik</t>
  </si>
  <si>
    <t>OŠ Jurja Dobrile - Rovinj</t>
  </si>
  <si>
    <t>OŠ Jurja Habdelića</t>
  </si>
  <si>
    <t>OŠ Jurja Klovića - Tribalj</t>
  </si>
  <si>
    <t>OŠ Jurja Šižgorića</t>
  </si>
  <si>
    <t>OŠ Juršići</t>
  </si>
  <si>
    <t>OŠ Kalnik</t>
  </si>
  <si>
    <t>OŠ Kamen-Šine</t>
  </si>
  <si>
    <t>OŠ Kamešnica</t>
  </si>
  <si>
    <t>OŠ Kantrida</t>
  </si>
  <si>
    <t>OŠ Kardinal Alojzije Stepinac</t>
  </si>
  <si>
    <t>OŠ Karlobag</t>
  </si>
  <si>
    <t xml:space="preserve">OŠ Kaštenjer - Pula </t>
  </si>
  <si>
    <t>OŠ Katarina Zrinska - Mečenčani</t>
  </si>
  <si>
    <t>OŠ Katarine Zrinski - Krnjak</t>
  </si>
  <si>
    <t>OŠ Kistanje</t>
  </si>
  <si>
    <t>OŠ Klana</t>
  </si>
  <si>
    <t>OŠ Klinča Sela</t>
  </si>
  <si>
    <t xml:space="preserve">OŠ Kloštar Podravski </t>
  </si>
  <si>
    <t>OŠ Kman-Kocunar</t>
  </si>
  <si>
    <t>OŠ Kneginec Gornji</t>
  </si>
  <si>
    <t>OŠ Kneza Branimira</t>
  </si>
  <si>
    <t>OŠ Kneza Mislava</t>
  </si>
  <si>
    <t>OŠ Kneza Trpimira</t>
  </si>
  <si>
    <t>OŠ Kneževi Vinogradi</t>
  </si>
  <si>
    <t>OŠ Komarevo</t>
  </si>
  <si>
    <t>OŠ Komiža</t>
  </si>
  <si>
    <t>OŠ Konjščina</t>
  </si>
  <si>
    <t xml:space="preserve">OŠ Koprivnički Bregi </t>
  </si>
  <si>
    <t>OŠ Korog - Korog</t>
  </si>
  <si>
    <t>OŠ Kostrena</t>
  </si>
  <si>
    <t>OŠ Jože Horvata Kotoriba</t>
  </si>
  <si>
    <t>OŠ Kozala</t>
  </si>
  <si>
    <t>OŠ Kralja Tomislava - Našice</t>
  </si>
  <si>
    <t>OŠ Kralja Tomislava - Udbina</t>
  </si>
  <si>
    <t>OŠ Kralja Tomislava - Zagreb</t>
  </si>
  <si>
    <t>OŠ Kralja Zvonimira</t>
  </si>
  <si>
    <t>OŠ Kraljevica</t>
  </si>
  <si>
    <t>OŠ Kraljice Jelene</t>
  </si>
  <si>
    <t>OŠ Krapinske Toplice</t>
  </si>
  <si>
    <t>OŠ Krune Krstića - Zadar</t>
  </si>
  <si>
    <t>OŠ Ksavera Šandora Gjalskog - Zabok</t>
  </si>
  <si>
    <t>OŠ Ksavera Šandora Gjalskog - Zagreb</t>
  </si>
  <si>
    <t>OŠ Kula Norinska</t>
  </si>
  <si>
    <t>OŠ Kuna</t>
  </si>
  <si>
    <t>OŠ Kupljenovo</t>
  </si>
  <si>
    <t>OŠ Kuršanec</t>
  </si>
  <si>
    <t>OŠ Kustošija</t>
  </si>
  <si>
    <t>OŠ Ladimirevci</t>
  </si>
  <si>
    <t>OŠ Lapad</t>
  </si>
  <si>
    <t>OŠ Laslovo</t>
  </si>
  <si>
    <t>OŠ Lauder-Hugo Kon</t>
  </si>
  <si>
    <t>OŠ Legrad</t>
  </si>
  <si>
    <t>OŠ Libar</t>
  </si>
  <si>
    <t>OŠ Lijepa Naša</t>
  </si>
  <si>
    <t>OŠ Lipik</t>
  </si>
  <si>
    <t>OŠ Lipovac</t>
  </si>
  <si>
    <t>OŠ Lovas</t>
  </si>
  <si>
    <t>OŠ Lovinac</t>
  </si>
  <si>
    <t>OŠ Lovre pl. Matačića</t>
  </si>
  <si>
    <t>OŠ Lučac</t>
  </si>
  <si>
    <t>OŠ Lučko</t>
  </si>
  <si>
    <t>OŠ Ludbreg</t>
  </si>
  <si>
    <t>OŠ Ludina</t>
  </si>
  <si>
    <t>OŠ Lug - Laskói Általános Iskola</t>
  </si>
  <si>
    <t>OŠ Luka - Luka</t>
  </si>
  <si>
    <t>OŠ Luka - Sesvete</t>
  </si>
  <si>
    <t>OŠ Luka Botić</t>
  </si>
  <si>
    <t>OŠ Luke Perkovića - Brinje</t>
  </si>
  <si>
    <t>OŠ Ljubešćica</t>
  </si>
  <si>
    <t>OŠ Ljubljanica - Zagreb</t>
  </si>
  <si>
    <t>OŠ Ljubo Babić</t>
  </si>
  <si>
    <t>OŠ Ljudevit Gaj - Lužani</t>
  </si>
  <si>
    <t>OŠ Ljudevit Gaj - Mihovljan</t>
  </si>
  <si>
    <t>OŠ Ljudevit Gaj u Krapini</t>
  </si>
  <si>
    <t>OŠ Ljudevita Gaja - Nova Gradiška</t>
  </si>
  <si>
    <t>OŠ Ljudevita Gaja - Osijek</t>
  </si>
  <si>
    <t>OŠ Ljudevita Gaja - Zaprešić</t>
  </si>
  <si>
    <t>OŠ Ljudevita Modeca - Križevci</t>
  </si>
  <si>
    <t>OŠ Mače</t>
  </si>
  <si>
    <t>OŠ Mahično</t>
  </si>
  <si>
    <t>OŠ Majstora Radovana</t>
  </si>
  <si>
    <t>OŠ Malešnica</t>
  </si>
  <si>
    <t>OŠ Manuš</t>
  </si>
  <si>
    <t>OŠ Marčana</t>
  </si>
  <si>
    <t>OŠ Mare Švel-Gamiršek</t>
  </si>
  <si>
    <t>OŠ Maria Martinolića</t>
  </si>
  <si>
    <t>OŠ Marija Bistrica</t>
  </si>
  <si>
    <t>OŠ Marije i Line</t>
  </si>
  <si>
    <t>OŠ Marije Jurić Zagorke</t>
  </si>
  <si>
    <t>OŠ Marina Držića - Dubrovnik</t>
  </si>
  <si>
    <t>OŠ Marina Držića - Zagreb</t>
  </si>
  <si>
    <t>OŠ Marina Getaldića</t>
  </si>
  <si>
    <t>OŠ Marjan</t>
  </si>
  <si>
    <t>OŠ Marka Marulića</t>
  </si>
  <si>
    <t>OŠ Markovac</t>
  </si>
  <si>
    <t>OŠ Markuševec</t>
  </si>
  <si>
    <t>OŠ Markušica</t>
  </si>
  <si>
    <t>OŠ Martijanec</t>
  </si>
  <si>
    <t>OŠ Mate Lovraka - Kutina</t>
  </si>
  <si>
    <t>OŠ Mate Lovraka - Petrinja</t>
  </si>
  <si>
    <t>OŠ Mate Lovraka - Veliki Grđevac</t>
  </si>
  <si>
    <t>OŠ Mate Lovraka - Vladislavci</t>
  </si>
  <si>
    <t>OŠ Mate Lovraka - Zagreb</t>
  </si>
  <si>
    <t>OŠ Mate Lovraka - Županja</t>
  </si>
  <si>
    <t>OŠ Matija Antun Reljković - Cerna</t>
  </si>
  <si>
    <t>OŠ Matija Antun Reljković - Davor</t>
  </si>
  <si>
    <t>OŠ Matija Gubec - Cernik</t>
  </si>
  <si>
    <t>OŠ Matija Gubec - Jarmina</t>
  </si>
  <si>
    <t>OŠ Matija Gubec - Piškorevci</t>
  </si>
  <si>
    <t>OŠ Matije Gupca - Gornja Stubica</t>
  </si>
  <si>
    <t>OŠ Matije Gupca - Zagreb</t>
  </si>
  <si>
    <t>OŠ Matije Petra Katančića</t>
  </si>
  <si>
    <t>OŠ Matije Vlačića</t>
  </si>
  <si>
    <t>OŠ Matka Laginje</t>
  </si>
  <si>
    <t>OŠ Medvedgrad</t>
  </si>
  <si>
    <t>OŠ Mejaši</t>
  </si>
  <si>
    <t>OŠ Meje</t>
  </si>
  <si>
    <t>OŠ Mertojak</t>
  </si>
  <si>
    <t>OŠ Metel Ožegović</t>
  </si>
  <si>
    <t>OŠ Mihaela Šiloboda</t>
  </si>
  <si>
    <t>OŠ Mihovil Pavlek Miškina - Đelekovec</t>
  </si>
  <si>
    <t>OŠ Mijat Stojanović</t>
  </si>
  <si>
    <t>OŠ Mikleuš</t>
  </si>
  <si>
    <t>OŠ Milan Amruš</t>
  </si>
  <si>
    <t>OŠ Milan Brozović</t>
  </si>
  <si>
    <t>OŠ Milana Begovića</t>
  </si>
  <si>
    <t>OŠ Milana Langa</t>
  </si>
  <si>
    <t>OŠ Milana Šorga - Oprtalj</t>
  </si>
  <si>
    <t>OŠ Milka Cepelića</t>
  </si>
  <si>
    <t>OŠ Milke Trnine</t>
  </si>
  <si>
    <t>OŠ Milna</t>
  </si>
  <si>
    <t>OŠ Mirka Pereša</t>
  </si>
  <si>
    <t>OŠ Miroslava Krleže - Čepin</t>
  </si>
  <si>
    <t>OŠ Miroslava Krleže - Zagreb</t>
  </si>
  <si>
    <t>OŠ Mitnica</t>
  </si>
  <si>
    <t>OŠ Mladost - Jakšić</t>
  </si>
  <si>
    <t>OŠ Mladost - Lekenik</t>
  </si>
  <si>
    <t>OŠ Mladost - Osijek</t>
  </si>
  <si>
    <t>OŠ Mladost - Zagreb</t>
  </si>
  <si>
    <t>OŠ Mljet</t>
  </si>
  <si>
    <t>OŠ Mokošica - Dubrovnik</t>
  </si>
  <si>
    <t>OŠ Molve</t>
  </si>
  <si>
    <t>OŠ Monte Zaro</t>
  </si>
  <si>
    <t>OŠ Mrkopalj</t>
  </si>
  <si>
    <t>OŠ Mursko Središće</t>
  </si>
  <si>
    <t>OŠ Murterski škoji</t>
  </si>
  <si>
    <t>OŠ Nad lipom</t>
  </si>
  <si>
    <t>OŠ Nandi s pravom javnosti</t>
  </si>
  <si>
    <t>OŠ Nedelišće</t>
  </si>
  <si>
    <t>OŠ Negoslavci</t>
  </si>
  <si>
    <t>OŠ Neorić-Sutina</t>
  </si>
  <si>
    <t>OŠ Netretić</t>
  </si>
  <si>
    <t>OŠ Nikola Tesla - Rijeka</t>
  </si>
  <si>
    <t>OŠ Nikole Andrića</t>
  </si>
  <si>
    <t>OŠ Nikole Hribara</t>
  </si>
  <si>
    <t>OŠ Nikole Tesle - Gračac</t>
  </si>
  <si>
    <t>OŠ Nikole Tesle - Mirkovci</t>
  </si>
  <si>
    <t>OŠ Nikole Tesle - Zagreb</t>
  </si>
  <si>
    <t>OŠ Nova Rača</t>
  </si>
  <si>
    <t>OŠ Novi Marof</t>
  </si>
  <si>
    <t>OŠ Novigrad</t>
  </si>
  <si>
    <t>OŠ Novska</t>
  </si>
  <si>
    <t>OŠ o. Petra Perice Makarska</t>
  </si>
  <si>
    <t>OŠ Obrovac</t>
  </si>
  <si>
    <t>OŠ Odra</t>
  </si>
  <si>
    <t>OŠ Okučani</t>
  </si>
  <si>
    <t>OŠ Opuzen</t>
  </si>
  <si>
    <t>OŠ Orebić</t>
  </si>
  <si>
    <t>OŠ Orehovica</t>
  </si>
  <si>
    <t>OŠ Oroslavje</t>
  </si>
  <si>
    <t>OŠ Ostrog</t>
  </si>
  <si>
    <t>OŠ Otok</t>
  </si>
  <si>
    <t>OŠ Otona Ivekovića</t>
  </si>
  <si>
    <t>OŠ Otrići-Dubrave</t>
  </si>
  <si>
    <t>OŠ Pakoštane</t>
  </si>
  <si>
    <t>OŠ Pantovčak</t>
  </si>
  <si>
    <t>OŠ Pavao Belas</t>
  </si>
  <si>
    <t>OŠ Pavla Štoosa</t>
  </si>
  <si>
    <t>OŠ Pavleka Miškine</t>
  </si>
  <si>
    <t>OŠ Pećine</t>
  </si>
  <si>
    <t>OŠ Pehlin</t>
  </si>
  <si>
    <t>OŠ Perušić</t>
  </si>
  <si>
    <t>OŠ Petar Berislavić</t>
  </si>
  <si>
    <t>OŠ Petar Lorini</t>
  </si>
  <si>
    <t>OŠ Petar Zrinski - Čabar</t>
  </si>
  <si>
    <t>OŠ Petar Zrinski - Jalžabet</t>
  </si>
  <si>
    <t>OŠ Petar Zrinski - Šenkovec</t>
  </si>
  <si>
    <t>OŠ Petra Hektorovića - Stari Grad</t>
  </si>
  <si>
    <t>OŠ Petra Kanavelića</t>
  </si>
  <si>
    <t>OŠ Petra Krešimira IV.</t>
  </si>
  <si>
    <t>OŠ Petra Kružića Klis</t>
  </si>
  <si>
    <t>OŠ Petra Preradovića - Pitomača</t>
  </si>
  <si>
    <t>OŠ Petra Preradovića - Zadar</t>
  </si>
  <si>
    <t>OŠ Petra Preradovića - Zagreb</t>
  </si>
  <si>
    <t>OŠ Petra Studenca - Kanfanar</t>
  </si>
  <si>
    <t>OŠ Petra Zoranića</t>
  </si>
  <si>
    <t>OŠ Petrijanec</t>
  </si>
  <si>
    <t>OŠ Petrijevci</t>
  </si>
  <si>
    <t>OŠ Pirovac</t>
  </si>
  <si>
    <t xml:space="preserve">OŠ Plaški </t>
  </si>
  <si>
    <t>OŠ Plitvička Jezera</t>
  </si>
  <si>
    <t>OŠ Plokite</t>
  </si>
  <si>
    <t>OŠ Podmurvice</t>
  </si>
  <si>
    <t>OŠ Podrute</t>
  </si>
  <si>
    <t>OŠ Podturen</t>
  </si>
  <si>
    <t>OŠ Pojišan</t>
  </si>
  <si>
    <t>OŠ Pokupsko</t>
  </si>
  <si>
    <t>OŠ Polača</t>
  </si>
  <si>
    <t>OŠ Poličnik</t>
  </si>
  <si>
    <t>OŠ Popovac</t>
  </si>
  <si>
    <t>OŠ Popovača</t>
  </si>
  <si>
    <t>OŠ Poreč</t>
  </si>
  <si>
    <t>OŠ Posavski Bregi</t>
  </si>
  <si>
    <t>OŠ Prečko</t>
  </si>
  <si>
    <t>OŠ Prelog</t>
  </si>
  <si>
    <t>OŠ Primorje</t>
  </si>
  <si>
    <t>OŠ Primorski Dolac</t>
  </si>
  <si>
    <t>OŠ Primošten</t>
  </si>
  <si>
    <t>OŠ Privlaka</t>
  </si>
  <si>
    <t>OŠ Prof. Filipa Lukasa</t>
  </si>
  <si>
    <t>OŠ Prof. Franje Viktora Šignjara</t>
  </si>
  <si>
    <t>OŠ Pučišća</t>
  </si>
  <si>
    <t>OŠ Pujanki</t>
  </si>
  <si>
    <t>OŠ Pušća</t>
  </si>
  <si>
    <t>OŠ Rajić</t>
  </si>
  <si>
    <t>OŠ Rapska</t>
  </si>
  <si>
    <t>OŠ Ravne njive</t>
  </si>
  <si>
    <t>OŠ Rečica</t>
  </si>
  <si>
    <t>OŠ Remete</t>
  </si>
  <si>
    <t>OŠ Retfala</t>
  </si>
  <si>
    <t>OŠ Retkovec</t>
  </si>
  <si>
    <t>OŠ Rikard Katalinić Jeretov</t>
  </si>
  <si>
    <t>OŠ Rivarela</t>
  </si>
  <si>
    <t>OŠ Rogoznica</t>
  </si>
  <si>
    <t>OŠ Rovišće</t>
  </si>
  <si>
    <t>OŠ Rude</t>
  </si>
  <si>
    <t>OŠ Rudeš</t>
  </si>
  <si>
    <t>OŠ Rudolfa Strohala</t>
  </si>
  <si>
    <t>OŠ Rugvica</t>
  </si>
  <si>
    <t>OŠ Runović</t>
  </si>
  <si>
    <t>OŠ Samobor</t>
  </si>
  <si>
    <t>OŠ San Nicolo - Rijeka</t>
  </si>
  <si>
    <t>OŠ Savski Gaj</t>
  </si>
  <si>
    <t>OŠ Sela</t>
  </si>
  <si>
    <t>OŠ Selca</t>
  </si>
  <si>
    <t>OŠ Selnica</t>
  </si>
  <si>
    <t>OŠ Sesvete</t>
  </si>
  <si>
    <t>OŠ Sesvetska Sela</t>
  </si>
  <si>
    <t>OŠ Sesvetska Sopnica</t>
  </si>
  <si>
    <t>OŠ Sesvetski Kraljevec</t>
  </si>
  <si>
    <t>OŠ Side Košutić Radoboj</t>
  </si>
  <si>
    <t>OŠ Sidonije Rubido Erdody</t>
  </si>
  <si>
    <t>OŠ Sikirevci</t>
  </si>
  <si>
    <t>OŠ Silvija Strahimira Kranjčevića - Lovreć</t>
  </si>
  <si>
    <t>OŠ Silvija Strahimira Kranjčevića - Senj</t>
  </si>
  <si>
    <t>OŠ Silvija Strahimira Kranjčevića - Zagreb</t>
  </si>
  <si>
    <t>OŠ Siniše Glavaševića</t>
  </si>
  <si>
    <t>OŠ Sirač</t>
  </si>
  <si>
    <t>OŠ Skakavac</t>
  </si>
  <si>
    <t>OŠ Skalice</t>
  </si>
  <si>
    <t>OŠ Skrad</t>
  </si>
  <si>
    <t>OŠ Skradin</t>
  </si>
  <si>
    <t>OŠ Slakovci</t>
  </si>
  <si>
    <t>OŠ Slano</t>
  </si>
  <si>
    <t>OŠ Slatine</t>
  </si>
  <si>
    <t>OŠ Slava Raškaj</t>
  </si>
  <si>
    <t>OŠ Slavka Kolara - Hercegovac</t>
  </si>
  <si>
    <t>OŠ Slavka Kolara - Kravarsko</t>
  </si>
  <si>
    <t>OŠ Slunj</t>
  </si>
  <si>
    <t>OŠ Smiljevac</t>
  </si>
  <si>
    <t>OŠ Smokvica</t>
  </si>
  <si>
    <t>OŠ Sokolovac</t>
  </si>
  <si>
    <t>OŠ Spinut</t>
  </si>
  <si>
    <t>OŠ Split 3</t>
  </si>
  <si>
    <t>OŠ Sračinec</t>
  </si>
  <si>
    <t>OŠ Srdoči</t>
  </si>
  <si>
    <t>OŠ Srinjine</t>
  </si>
  <si>
    <t>OŠ Stanovi</t>
  </si>
  <si>
    <t>OŠ Stari Jankovci</t>
  </si>
  <si>
    <t>OŠ Starigrad</t>
  </si>
  <si>
    <t>OŠ Stenjevec</t>
  </si>
  <si>
    <t>OŠ Stjepan Radić - Božjakovina</t>
  </si>
  <si>
    <t>OŠ Stjepan Radić - Imotski</t>
  </si>
  <si>
    <t>OŠ Stjepan Radić - Oprisavci</t>
  </si>
  <si>
    <t>OŠ Stjepan Radić - Tijarica</t>
  </si>
  <si>
    <t>OŠ Stjepana Antolovića</t>
  </si>
  <si>
    <t>OŠ Stjepana Basaričeka</t>
  </si>
  <si>
    <t>OŠ Stjepana Bencekovića</t>
  </si>
  <si>
    <t>OŠ Stjepana Cvrkovića</t>
  </si>
  <si>
    <t>OŠ Stjepana Ivičevića</t>
  </si>
  <si>
    <t>OŠ Stjepana Kefelje</t>
  </si>
  <si>
    <t>OŠ Stjepana Radića - Bibinje</t>
  </si>
  <si>
    <t>OŠ Stjepana Radića - Brestovec Orehovički</t>
  </si>
  <si>
    <t>OŠ Stjepana Radića - Čaglin</t>
  </si>
  <si>
    <t>OŠ Stjepana Radića - Metković</t>
  </si>
  <si>
    <t>OŠ Stobreč</t>
  </si>
  <si>
    <t>OŠ Stoja</t>
  </si>
  <si>
    <t>OŠ Ston</t>
  </si>
  <si>
    <t>OŠ Strahoninec</t>
  </si>
  <si>
    <t>OŠ Strožanac</t>
  </si>
  <si>
    <t>OŠ Stubičke Toplice</t>
  </si>
  <si>
    <t>OŠ Studenci</t>
  </si>
  <si>
    <t>OŠ Sućidar</t>
  </si>
  <si>
    <t>OŠ Suhopolje</t>
  </si>
  <si>
    <t>OŠ Sukošan</t>
  </si>
  <si>
    <t>OŠ Sunja</t>
  </si>
  <si>
    <t>OŠ Supetar</t>
  </si>
  <si>
    <t>OŠ Sv. Filip i Jakov</t>
  </si>
  <si>
    <t>OŠ Sveta Klara</t>
  </si>
  <si>
    <t>OŠ Sveta Marija</t>
  </si>
  <si>
    <t>OŠ Sveta Nedelja</t>
  </si>
  <si>
    <t>OŠ Svete Ane u Osijeku</t>
  </si>
  <si>
    <t>OŠ Sveti Đurđ</t>
  </si>
  <si>
    <t>OŠ Sveti Križ Začretje</t>
  </si>
  <si>
    <t>OŠ Sveti Martin na Muri</t>
  </si>
  <si>
    <t>OŠ Sveti Matej</t>
  </si>
  <si>
    <t>OŠ Sveti Petar Orehovec</t>
  </si>
  <si>
    <t xml:space="preserve">OŠ Svetivinčenat </t>
  </si>
  <si>
    <t>OŠ Svibovec</t>
  </si>
  <si>
    <t>OŠ Ščitarjevo</t>
  </si>
  <si>
    <t>OŠ Šećerana</t>
  </si>
  <si>
    <t>OŠ Šemovec</t>
  </si>
  <si>
    <t>OŠ Šestine</t>
  </si>
  <si>
    <t>OŠ Šijana - Pula</t>
  </si>
  <si>
    <t>OŠ Šime Budinića - Zadar</t>
  </si>
  <si>
    <t>OŠ Šimuna Kožičića Benje</t>
  </si>
  <si>
    <t>OŠ Škurinje - Rijeka</t>
  </si>
  <si>
    <t>OŠ Špansko Oranice</t>
  </si>
  <si>
    <t>OŠ Štefanje</t>
  </si>
  <si>
    <t>OŠ Štrigova</t>
  </si>
  <si>
    <t>OŠ Švarča</t>
  </si>
  <si>
    <t>OŠ Tenja</t>
  </si>
  <si>
    <t>OŠ Tin Ujević - Krivodol</t>
  </si>
  <si>
    <t>OŠ Tin Ujević - Osijek</t>
  </si>
  <si>
    <t>OŠ Tina Ujevića - Šibenik</t>
  </si>
  <si>
    <t>OŠ Tina Ujevića - Zagreb</t>
  </si>
  <si>
    <t>OŠ Tituša Brezovačkog</t>
  </si>
  <si>
    <t>OŠ Tomaša Goričanca - Mala Subotica</t>
  </si>
  <si>
    <t>OŠ Tone Peruška - Pula</t>
  </si>
  <si>
    <t>OŠ Tordinci</t>
  </si>
  <si>
    <t>OŠ Trilj</t>
  </si>
  <si>
    <t>OŠ Trnovec</t>
  </si>
  <si>
    <t>OŠ Trnovitica</t>
  </si>
  <si>
    <t>OŠ Trnovitički Popovac</t>
  </si>
  <si>
    <t>OŠ Trnsko</t>
  </si>
  <si>
    <t>OŠ Trnjanska</t>
  </si>
  <si>
    <t>OŠ Trpanj</t>
  </si>
  <si>
    <t>OŠ Trpinja</t>
  </si>
  <si>
    <t>OŠ Trsat</t>
  </si>
  <si>
    <t>OŠ Trstenik</t>
  </si>
  <si>
    <t>OŠ Tučepi</t>
  </si>
  <si>
    <t>OŠ Turanj</t>
  </si>
  <si>
    <t>OŠ Turnić</t>
  </si>
  <si>
    <t>OŠ Tužno</t>
  </si>
  <si>
    <t>OŠ u Đulovcu</t>
  </si>
  <si>
    <t>OŠ Valentin Klarin - Preko</t>
  </si>
  <si>
    <t>OŠ Vazmoslav Gržalja</t>
  </si>
  <si>
    <t>OŠ Većeslava Holjevca</t>
  </si>
  <si>
    <t>OŠ Vela Luka</t>
  </si>
  <si>
    <t>OŠ Veli Vrh - Pula</t>
  </si>
  <si>
    <t>OŠ Velika Mlaka</t>
  </si>
  <si>
    <t>OŠ Velika Pisanica</t>
  </si>
  <si>
    <t>OŠ Veliki Bukovec</t>
  </si>
  <si>
    <t>OŠ Veliko Trgovišće</t>
  </si>
  <si>
    <t>OŠ Veliko Trojstvo</t>
  </si>
  <si>
    <t>OŠ Veruda - Pula</t>
  </si>
  <si>
    <t>OŠ Vežica</t>
  </si>
  <si>
    <t>OŠ Vidici</t>
  </si>
  <si>
    <t>OŠ Vidikovac</t>
  </si>
  <si>
    <t>OŠ Vidovec</t>
  </si>
  <si>
    <t>OŠ Vijenac</t>
  </si>
  <si>
    <t>OŠ Viktor Car Emin - Donji Andrijevci</t>
  </si>
  <si>
    <t>OŠ Viktora Cara Emina - Lovran</t>
  </si>
  <si>
    <t>OŠ Viktora Kovačića</t>
  </si>
  <si>
    <t>OŠ Viktorovac</t>
  </si>
  <si>
    <t>OŠ Vilima Korajca</t>
  </si>
  <si>
    <t>OŠ Vinica</t>
  </si>
  <si>
    <t>OŠ Vis</t>
  </si>
  <si>
    <t>OŠ Višnjevac</t>
  </si>
  <si>
    <t>OŠ Vitomir Širola - Pajo</t>
  </si>
  <si>
    <t>OŠ Vjekoslav Klaić</t>
  </si>
  <si>
    <t>OŠ Vjekoslava Kaleba</t>
  </si>
  <si>
    <t>OŠ Vjekoslava Paraća</t>
  </si>
  <si>
    <t>OŠ Vjenceslava Novaka</t>
  </si>
  <si>
    <t>OŠ Vladimir Gortan - Rijeka</t>
  </si>
  <si>
    <t>OŠ Vladimir Nazor - Adžamovci</t>
  </si>
  <si>
    <t>OŠ Vladimir Nazor - Budinščina</t>
  </si>
  <si>
    <t>OŠ Vladimir Nazor - Čepin</t>
  </si>
  <si>
    <t>OŠ Vladimir Nazor - Duga Resa</t>
  </si>
  <si>
    <t>OŠ Vladimir Nazor - Đakovo</t>
  </si>
  <si>
    <t>OŠ Vladimir Nazor - Komletinci</t>
  </si>
  <si>
    <t>OŠ Vladimir Nazor - Križevci</t>
  </si>
  <si>
    <t>OŠ Vladimir Nazor - Neviđane</t>
  </si>
  <si>
    <t>OŠ Vladimir Nazor - Pisarovina</t>
  </si>
  <si>
    <t>OŠ Vladimir Nazor - Ploče</t>
  </si>
  <si>
    <t>OŠ Vladimir Nazor - Slavonski Brod</t>
  </si>
  <si>
    <t>OŠ Vladimir Nazor - Sveti Ilija</t>
  </si>
  <si>
    <t>OŠ Vladimir Nazor - Topusko</t>
  </si>
  <si>
    <t>OŠ Vladimir Nazor - Trenkovo</t>
  </si>
  <si>
    <t>OŠ Vladimir Nazor - Virovitica</t>
  </si>
  <si>
    <t>OŠ Vladimira Becića - Osijek</t>
  </si>
  <si>
    <t>OŠ Vladimira Gortana - Žminj</t>
  </si>
  <si>
    <t>OŠ Vladimira Nazora - Crikvenica</t>
  </si>
  <si>
    <t>OŠ Vladimira Nazora - Daruvar</t>
  </si>
  <si>
    <t>OŠ Vladimira Nazora - Feričanci</t>
  </si>
  <si>
    <t>OŠ Vladimira Nazora - Krnica</t>
  </si>
  <si>
    <t>OŠ Vladimira Nazora - Nova Bukovica</t>
  </si>
  <si>
    <t>OŠ Vladimira Nazora - Postira</t>
  </si>
  <si>
    <t>OŠ Vladimira Nazora - Potpićan</t>
  </si>
  <si>
    <t>OŠ Vladimira Nazora - Pribislavec</t>
  </si>
  <si>
    <t>OŠ Vladimira Nazora - Rovinj</t>
  </si>
  <si>
    <t>OŠ Vladimira Nazora - Škabrnje</t>
  </si>
  <si>
    <t>OŠ Vladimira Nazora - Vinkovci</t>
  </si>
  <si>
    <t>OŠ Vladimira Nazora - Vrsar</t>
  </si>
  <si>
    <t>OŠ Vladimira Nazora - Zagreb</t>
  </si>
  <si>
    <t>OŠ Vladimira Vidrića</t>
  </si>
  <si>
    <t>OŠ Voćin</t>
  </si>
  <si>
    <t>OŠ Vodice</t>
  </si>
  <si>
    <t xml:space="preserve">OŠ Vodnjan </t>
  </si>
  <si>
    <t>OŠ Vođinci</t>
  </si>
  <si>
    <t>OŠ Vojnić</t>
  </si>
  <si>
    <t>OŠ Voltino</t>
  </si>
  <si>
    <t>OŠ Voštarnica - Zadar</t>
  </si>
  <si>
    <t>OŠ Vrbani</t>
  </si>
  <si>
    <t>OŠ Vrgorac</t>
  </si>
  <si>
    <t>OŠ Vrpolje</t>
  </si>
  <si>
    <t>OŠ Vugrovec - Kašina</t>
  </si>
  <si>
    <t>OŠ Vukomerec</t>
  </si>
  <si>
    <t>OŠ Vukovina</t>
  </si>
  <si>
    <t>OŠ Zadarski otoci - Zadar</t>
  </si>
  <si>
    <t>OŠ Zagvozd</t>
  </si>
  <si>
    <t>OŠ Zamet</t>
  </si>
  <si>
    <t>OŠ Zapruđe</t>
  </si>
  <si>
    <t>OŠ Zdenka Turkovića</t>
  </si>
  <si>
    <t>OŠ Zemunik</t>
  </si>
  <si>
    <t>OŠ Zlatar Bistrica</t>
  </si>
  <si>
    <t>OŠ Zmajevac</t>
  </si>
  <si>
    <t>OŠ Zmijavci</t>
  </si>
  <si>
    <t>OŠ Zrinskih i Frankopana</t>
  </si>
  <si>
    <t>OŠ Zrinskih Nuštar</t>
  </si>
  <si>
    <t>OŠ Zvonimira Franka</t>
  </si>
  <si>
    <t>OŠ Zvonka Cara</t>
  </si>
  <si>
    <t>OŠ Žakanje</t>
  </si>
  <si>
    <t>OŠ Žitnjak</t>
  </si>
  <si>
    <t>OŠ Žrnovnica</t>
  </si>
  <si>
    <t>OŠ Župa Dubrovačka</t>
  </si>
  <si>
    <t>OŠ Žuti brijeg</t>
  </si>
  <si>
    <t>Pazinski kolegij - Klasična gimnazija Pazin s pravom javnosti</t>
  </si>
  <si>
    <t>Poliklinika za rehabilitaciju slušanja i govora SUVAG</t>
  </si>
  <si>
    <t>Poljoprivredna i veterinarska škola - Osijek</t>
  </si>
  <si>
    <t>Poljoprivredna škola - Zagreb</t>
  </si>
  <si>
    <t>Poljoprivredna, prehrambena i veterinarska škola Stanka Ožanića</t>
  </si>
  <si>
    <t>Poljoprivredno šumarska škola - Vinkovci</t>
  </si>
  <si>
    <t>Poljoprivredno-prehrambena škola - Požega</t>
  </si>
  <si>
    <t>Pomorska škola - Bakar</t>
  </si>
  <si>
    <t>Pomorska škola - Split</t>
  </si>
  <si>
    <t>Pomorska škola - Zadar</t>
  </si>
  <si>
    <t>Pomorsko-tehnička škola - Dubrovnik</t>
  </si>
  <si>
    <t>Poštanska i telekomunikacijska škola - Zagreb</t>
  </si>
  <si>
    <t>Prehrambeno - tehnološka škola - Zagreb</t>
  </si>
  <si>
    <t>Prirodoslovna i grafička škola - Rijeka</t>
  </si>
  <si>
    <t>Prirodoslovna škola - Karlovac</t>
  </si>
  <si>
    <t>Prirodoslovna škola Vladimira Preloga</t>
  </si>
  <si>
    <t>Prirodoslovno - grafička škola - Zadar</t>
  </si>
  <si>
    <t>Prirodoslovno tehnička škola - Split</t>
  </si>
  <si>
    <t>Privatna ekonomsko-poslovna škola s pravom javnosti - Varaždin</t>
  </si>
  <si>
    <t>Privatna gimnazija Dr. Časl, s pravom javnosti</t>
  </si>
  <si>
    <t>Privatna gimnazija i ekonomsko-informatička škola Futura s pravom javnosti</t>
  </si>
  <si>
    <t>Privatna gimnazija Juraj Dobrila, s pravom javnosti</t>
  </si>
  <si>
    <t>Privatna jezična gimnazija Pitagora - srednja škola s pravom javnosti</t>
  </si>
  <si>
    <t xml:space="preserve">Privatna jezično-informatička gimnazija Leonardo da Vinci </t>
  </si>
  <si>
    <t>Privatna osnovna glazbena škola Bonar</t>
  </si>
  <si>
    <t>Privatna osnovna glazbena škola Boris Papandopulo</t>
  </si>
  <si>
    <t>Privatna osnovna škola Nova</t>
  </si>
  <si>
    <t>Privatna sportska i jezična gimnazija Franjo Bučar</t>
  </si>
  <si>
    <t>Privatna srednja ekonomska škola INOVA s pravom javnosti</t>
  </si>
  <si>
    <t>Privatna srednja škola Marko Antun de Dominis, s pravom javnosti</t>
  </si>
  <si>
    <t>Privatna srednja škola Varaždin s pravom javnosti</t>
  </si>
  <si>
    <t>Privatna varaždinska gimnazija s pravom javnosti</t>
  </si>
  <si>
    <t>Prometna škola - Rijeka</t>
  </si>
  <si>
    <t>Prometno-tehnička škola - Šibenik</t>
  </si>
  <si>
    <t>Prosvjetno-kulturni centar Mađara u Republici Hrvatskoj</t>
  </si>
  <si>
    <t>Prva ekonomska škola - Zagreb</t>
  </si>
  <si>
    <t>Prva gimnazija - Varaždin</t>
  </si>
  <si>
    <t>Prva katolička osnovna škola u Gradu Zagrebu</t>
  </si>
  <si>
    <t>Prva osnovna škola - Ogulin</t>
  </si>
  <si>
    <t>Prva privatna gimnazija - Karlovac</t>
  </si>
  <si>
    <t>Prva privatna gimnazija s pravom javnosti - Varaždin</t>
  </si>
  <si>
    <t>Prva privatna gimnazija s pravom javnosti - Zagreb</t>
  </si>
  <si>
    <t>Prva privatna osnovna škola Juraj Dobrila s pravom javnosti</t>
  </si>
  <si>
    <t>Prva riječka hrvatska gimnazija</t>
  </si>
  <si>
    <t>Prva Srednja informatička škola, s pravom javnosti</t>
  </si>
  <si>
    <t>Prva srednja škola - Beli Manastir</t>
  </si>
  <si>
    <t>Prva sušačka hrvatska gimnazija u Rijeci</t>
  </si>
  <si>
    <t>Salezijanska klasična gimnazija - s pravom javnosti</t>
  </si>
  <si>
    <t>Srednja gospodarska škola - Križevci</t>
  </si>
  <si>
    <t>Srednja medicinska škola - Slavonski Brod</t>
  </si>
  <si>
    <t xml:space="preserve">Srednja poljoprivredna i tehnička škola - Opuzen </t>
  </si>
  <si>
    <t>Srednja strukovna škola - Makarska</t>
  </si>
  <si>
    <t>Srednja strukovna škola - Samobor</t>
  </si>
  <si>
    <t>Srednja strukovna škola - Šibenik</t>
  </si>
  <si>
    <t>Srednja strukovna škola - Varaždin</t>
  </si>
  <si>
    <t>Srednja strukovna škola - Velika Gorica</t>
  </si>
  <si>
    <t>Srednja strukovna škola - Vinkovci</t>
  </si>
  <si>
    <t>Srednja strukovna škola bana Josipa Jelačića</t>
  </si>
  <si>
    <t>Srednja strukovna škola Blaž Jurjev Trogiranin</t>
  </si>
  <si>
    <t>Srednja strukovna škola Kotva</t>
  </si>
  <si>
    <t xml:space="preserve">Srednja strukovna škola Kralja Zvonimira </t>
  </si>
  <si>
    <t>Srednja škola Novi Marof</t>
  </si>
  <si>
    <t>Srednja škola s pravom javnosti Manero - Višnjan</t>
  </si>
  <si>
    <t>Srednja škola u Maruševcu s pravom javnosti</t>
  </si>
  <si>
    <t>Srednja škola za elektrotehniku i računalstvo - Rijeka</t>
  </si>
  <si>
    <t xml:space="preserve">Srednja talijanska škola - Rijeka </t>
  </si>
  <si>
    <t>Srednja tehnička prometna škola - Split</t>
  </si>
  <si>
    <t>Srednja škola Delnice</t>
  </si>
  <si>
    <t>Srednja škola Ludbreg</t>
  </si>
  <si>
    <t>Srpska pravoslavna opća gimnazija Kantakuzina</t>
  </si>
  <si>
    <t>SŠ Ambroza Haračića</t>
  </si>
  <si>
    <t xml:space="preserve">SŠ Andrije Ljudevita Adamića </t>
  </si>
  <si>
    <t>SŠ Antun Matijašević - Karamaneo</t>
  </si>
  <si>
    <t>SŠ Arboretum Opeka</t>
  </si>
  <si>
    <t>SŠ August Šenoa - Garešnica</t>
  </si>
  <si>
    <t>SŠ Ban Josip Jelačić</t>
  </si>
  <si>
    <t>SŠ Bartula Kašića - Pag</t>
  </si>
  <si>
    <t>SŠ Bedekovčina</t>
  </si>
  <si>
    <t>SŠ Biograd na Moru</t>
  </si>
  <si>
    <t>SŠ Blato</t>
  </si>
  <si>
    <t>SŠ Bol</t>
  </si>
  <si>
    <t>SŠ Brač</t>
  </si>
  <si>
    <t>SŠ Braća Radić</t>
  </si>
  <si>
    <t>SŠ Buzet</t>
  </si>
  <si>
    <t>SŠ Centar za odgoj i obrazovanje</t>
  </si>
  <si>
    <t>SŠ Čakovec</t>
  </si>
  <si>
    <t>SŠ Čazma</t>
  </si>
  <si>
    <t>SŠ Dalj</t>
  </si>
  <si>
    <t>SŠ Delnice</t>
  </si>
  <si>
    <t>SŠ Dental centar Marušić</t>
  </si>
  <si>
    <t>SŠ Donji Miholjac</t>
  </si>
  <si>
    <t>SŠ Dr. Antuna Barca - Crikvenica</t>
  </si>
  <si>
    <t>SŠ Dragutina Stražimira</t>
  </si>
  <si>
    <t>SŠ Duga Resa</t>
  </si>
  <si>
    <t>SŠ Dugo Selo</t>
  </si>
  <si>
    <t>SŠ Fra Andrije Kačića Miošića - Makarska</t>
  </si>
  <si>
    <t>SŠ Fra Andrije Kačića Miošića - Ploče</t>
  </si>
  <si>
    <t>SŠ Glina</t>
  </si>
  <si>
    <t>SŠ Gračac</t>
  </si>
  <si>
    <t>SŠ Hrvatski kralj Zvonimir</t>
  </si>
  <si>
    <t>SŠ Hvar</t>
  </si>
  <si>
    <t>SŠ Ilok</t>
  </si>
  <si>
    <t>SŠ Isidora Kršnjavoga - Našice</t>
  </si>
  <si>
    <t>SŠ Ivan Seljanec - Križevci</t>
  </si>
  <si>
    <t>SŠ Ivan Švear - Ivanić Grad</t>
  </si>
  <si>
    <t>SŠ Ivana Lucića - Trogir</t>
  </si>
  <si>
    <t>SŠ Ivana Maštrovića - Drniš</t>
  </si>
  <si>
    <t>SŠ Ivana Trnskoga</t>
  </si>
  <si>
    <t>SŠ Ivanec</t>
  </si>
  <si>
    <t>SŠ Jastrebarsko</t>
  </si>
  <si>
    <t>SŠ Jelkovec</t>
  </si>
  <si>
    <t>SŠ Josipa Kozarca - Đurđenovac</t>
  </si>
  <si>
    <t>SŠ Jure Kaštelan</t>
  </si>
  <si>
    <t>SŠ Kneza Branimira - Benkovac</t>
  </si>
  <si>
    <t>SŠ Konjščina</t>
  </si>
  <si>
    <t>SŠ Koprivnica</t>
  </si>
  <si>
    <t>SŠ Krapina</t>
  </si>
  <si>
    <t>SŠ Lovre Montija</t>
  </si>
  <si>
    <t>SŠ Marka Marulića - Slatina</t>
  </si>
  <si>
    <t>SŠ Markantuna de Dominisa - Rab</t>
  </si>
  <si>
    <t>SŠ Mate Balote</t>
  </si>
  <si>
    <t>SŠ Mate Blažine - Labin</t>
  </si>
  <si>
    <t>SŠ Matije Antuna Reljkovića - Slavonski Brod</t>
  </si>
  <si>
    <t>SŠ Metković</t>
  </si>
  <si>
    <t>SŠ Novska</t>
  </si>
  <si>
    <t>SŠ Obrovac</t>
  </si>
  <si>
    <t>SŠ Oroslavje</t>
  </si>
  <si>
    <t>SŠ Otočac</t>
  </si>
  <si>
    <t>SŠ Pakrac</t>
  </si>
  <si>
    <t xml:space="preserve">SŠ Pavla Rittera Vitezovića u Senju </t>
  </si>
  <si>
    <t>SŠ Petra Šegedina</t>
  </si>
  <si>
    <t>SŠ Petrinja</t>
  </si>
  <si>
    <t>SŠ Plitvička Jezera</t>
  </si>
  <si>
    <t>SŠ Pregrada</t>
  </si>
  <si>
    <t>SŠ Prelog</t>
  </si>
  <si>
    <t>SŠ Slunj</t>
  </si>
  <si>
    <t>SŠ Stjepan Ivšić</t>
  </si>
  <si>
    <t>SŠ Tin Ujević - Vrgorac</t>
  </si>
  <si>
    <t>SŠ Tina Ujevića - Kutina</t>
  </si>
  <si>
    <t>SŠ Topusko</t>
  </si>
  <si>
    <t>SŠ Valpovo</t>
  </si>
  <si>
    <t>SŠ Vela Luka</t>
  </si>
  <si>
    <t>SŠ Viktorovac</t>
  </si>
  <si>
    <t>SŠ Vladimir Gortan - Buje</t>
  </si>
  <si>
    <t>SŠ Vladimir Nazor</t>
  </si>
  <si>
    <t>SŠ Vrbovec</t>
  </si>
  <si>
    <t>SŠ Zabok</t>
  </si>
  <si>
    <t>SŠ Zlatar</t>
  </si>
  <si>
    <t>SŠ Zvane Črnje - Rovinj</t>
  </si>
  <si>
    <t>Strojarska i prometna škola - Varaždin</t>
  </si>
  <si>
    <t>Strojarska škola za industrijska i obrtnička zanimanja - Rijeka</t>
  </si>
  <si>
    <t>Strojarska tehnička škola - Osijek</t>
  </si>
  <si>
    <t>Strojarska tehnička škola Fausta Vrančića</t>
  </si>
  <si>
    <t>Strojarska tehnička škola Frana Bošnjakovića</t>
  </si>
  <si>
    <t>Strukovna škola - Đurđevac</t>
  </si>
  <si>
    <t>Strukovna škola - Gospić</t>
  </si>
  <si>
    <t>Strukovna škola - Pula</t>
  </si>
  <si>
    <t>Strukovna škola - Virovitica</t>
  </si>
  <si>
    <t>Strukovna škola - Vukovar</t>
  </si>
  <si>
    <t xml:space="preserve">Strukovna škola Eugena Kumičića - Rovinj </t>
  </si>
  <si>
    <t>Strukovna škola Vice Vlatkovića</t>
  </si>
  <si>
    <t>Šibenska privatna gimnazija s pravom javnosti</t>
  </si>
  <si>
    <t>Škola likovnih umjetnosti - Split</t>
  </si>
  <si>
    <t>Škola primijenjenih umjetnosti i dizajna - Pula</t>
  </si>
  <si>
    <t>Škola primijenjene umjetnosti i dizajna - Zadar</t>
  </si>
  <si>
    <t>Škola primijenjene umjetnosti i dizajna - Zagreb</t>
  </si>
  <si>
    <t>Škola za cestovni promet - Zagreb</t>
  </si>
  <si>
    <t>Škola za dizajn, grafiku i održivu gradnju - Split</t>
  </si>
  <si>
    <t>Škola za medicinske sestre Mlinarska</t>
  </si>
  <si>
    <t>Škola za medicinske sestre Vinogradska</t>
  </si>
  <si>
    <t>Škola za medicinske sestre Vrapče</t>
  </si>
  <si>
    <t>Škola za montažu instalacija i metalnih konstrukcija</t>
  </si>
  <si>
    <t>Škola za odgoj i obrazovanje - Pula</t>
  </si>
  <si>
    <t>Škola za osposobljavanje i obrazovanje Vinko Bek</t>
  </si>
  <si>
    <t>Škola za primalje - Zagreb</t>
  </si>
  <si>
    <t>Škola za primijenjenu umjetnost u Rijeci</t>
  </si>
  <si>
    <t>Škola primijenjene umjetnosti i dizajna Osijek</t>
  </si>
  <si>
    <t>Škola za tekstil, kožu i dizajn - Zagreb</t>
  </si>
  <si>
    <t>Škola za turizam, ugostiteljstvo i trgovinu - Pula</t>
  </si>
  <si>
    <t>Škola za umjetnost, dizajn, grafiku i odjeću - Zabok</t>
  </si>
  <si>
    <t>Športska gimnazija - Zagreb</t>
  </si>
  <si>
    <t>Šumarska i drvodjeljska škola - Karlovac</t>
  </si>
  <si>
    <t>Talijanska osnovna škola - Buje</t>
  </si>
  <si>
    <t>Talijanska osnovna škola - Novigrad</t>
  </si>
  <si>
    <t xml:space="preserve">Talijanska osnovna škola - Poreč </t>
  </si>
  <si>
    <t>Talijanska osnovna škola Bernardo Benussi - Rovinj</t>
  </si>
  <si>
    <t xml:space="preserve">Talijanska srednja škola - Rovinj </t>
  </si>
  <si>
    <t>Talijanska srednja škola Dante Alighieri - Pula</t>
  </si>
  <si>
    <t>Talijanska srednja škola Leonardo da Vinci - Buje</t>
  </si>
  <si>
    <t>Tehnička i industrijska škola Ruđera Boškovića u Sinju</t>
  </si>
  <si>
    <t>Tehnička škola - Bjelovar</t>
  </si>
  <si>
    <t>Tehnička škola - Čakovec</t>
  </si>
  <si>
    <t>Tehnička škola - Daruvar</t>
  </si>
  <si>
    <t>Tehnička škola - Karlovac</t>
  </si>
  <si>
    <t>Tehnička škola - Kutina</t>
  </si>
  <si>
    <t>Tehnička škola - Požega</t>
  </si>
  <si>
    <t>Tehnička škola - Pula</t>
  </si>
  <si>
    <t>Tehnička škola - Sisak</t>
  </si>
  <si>
    <t>Tehnička škola - Slavonski Brod</t>
  </si>
  <si>
    <t>Tehnička škola - Šibenik</t>
  </si>
  <si>
    <t>Tehnička škola - Virovitica</t>
  </si>
  <si>
    <t>Tehnička škola - Zadar</t>
  </si>
  <si>
    <t>Tehnička škola - Zagreb</t>
  </si>
  <si>
    <t>Tehnička škola - Županja</t>
  </si>
  <si>
    <t>Tehnička škola Ruđera Boškovića - Vinkovci</t>
  </si>
  <si>
    <t>Tehnička škola Ruđera Boškovića - Zagreb</t>
  </si>
  <si>
    <t>Tehnička škola u Imotskom</t>
  </si>
  <si>
    <t>Tehnička škola za strojarstvo i brodogradnju - Rijeka</t>
  </si>
  <si>
    <t>Tehnička škola za strojarstvo i mehatroniku - Split</t>
  </si>
  <si>
    <t>Treća ekonomska škola - Zagreb</t>
  </si>
  <si>
    <t>Trgovačka i tekstilna škola u Rijeci</t>
  </si>
  <si>
    <t>Trgovačka škola - Zagreb</t>
  </si>
  <si>
    <t>Trgovačko - ugostiteljska škola - Karlovac</t>
  </si>
  <si>
    <t>Turistička i ugostiteljska škola - Dubrovnik</t>
  </si>
  <si>
    <t>Turističko - ugostiteljska škola - Split</t>
  </si>
  <si>
    <t xml:space="preserve">Turističko - ugostiteljska škola Antona Štifanića - Poreč </t>
  </si>
  <si>
    <t>Turističko-ugostiteljska i prehrambena škola - Bjelovar</t>
  </si>
  <si>
    <t>Turističko-ugostiteljska škola - Šibenik</t>
  </si>
  <si>
    <t>Učilište za popularnu i jazz glazbu</t>
  </si>
  <si>
    <t>Ugostiteljska škola - Opatija</t>
  </si>
  <si>
    <t>Ugostiteljsko - turistička škola - Osijek</t>
  </si>
  <si>
    <t>Ugostiteljsko-turističko učilište - Zagreb</t>
  </si>
  <si>
    <t>Umjetnička škola Franje Lučića</t>
  </si>
  <si>
    <t>Umjetnička škola Luke Sorkočevića - Dubrovnik</t>
  </si>
  <si>
    <t>Umjetnička škola Miroslav Magdalenić - Čakovec</t>
  </si>
  <si>
    <t>Upravna škola Zagreb</t>
  </si>
  <si>
    <t>V. gimnazija - Zagreb</t>
  </si>
  <si>
    <t>V. gimnazija Vladimir Nazor - Split</t>
  </si>
  <si>
    <t>V. osnovna škola - Bjelovar</t>
  </si>
  <si>
    <t>V. osnovna škola - Varaždin</t>
  </si>
  <si>
    <t>Veterinarska škola - Zagreb</t>
  </si>
  <si>
    <t>VI. osnovna škola - Varaždin</t>
  </si>
  <si>
    <t>VII. gimnazija - Zagreb</t>
  </si>
  <si>
    <t>VII. osnovna škola - Varaždin</t>
  </si>
  <si>
    <t>Waldorfska škola u Zagrebu</t>
  </si>
  <si>
    <t>XI. gimnazija - Zagreb</t>
  </si>
  <si>
    <t>XII. gimnazija - Zagreb</t>
  </si>
  <si>
    <t>XIII. gimnazija - Zagreb</t>
  </si>
  <si>
    <t>XV. gimnazija - Zagreb</t>
  </si>
  <si>
    <t>XVI. gimnazija - Zagreb</t>
  </si>
  <si>
    <t>XVIII. gimnazija - Zagreb</t>
  </si>
  <si>
    <t>Zadarska privatna gimnazija s pravom javnosti</t>
  </si>
  <si>
    <t>Zadruga</t>
  </si>
  <si>
    <t>Zagrebačka umjetnička gimnazija s pravom javnosti</t>
  </si>
  <si>
    <t>Zdravstvena i veterinarska škola Dr. Andrije Štampara - Vinkovci</t>
  </si>
  <si>
    <t>Zdravstvena škola - Split</t>
  </si>
  <si>
    <t>Zdravstveno učilište - Zagreb</t>
  </si>
  <si>
    <t>Zrakoplovna tehnička škola Rudolfa Perešina</t>
  </si>
  <si>
    <t>Željeznička tehnička škola - Moravice</t>
  </si>
  <si>
    <t>Ženska opća gimnazija Družbe sestara milosrdnica - s pravom javnosti</t>
  </si>
  <si>
    <t>Ženski đački dom Split</t>
  </si>
  <si>
    <t>OŠ Kajzerica</t>
  </si>
  <si>
    <t>Šifra škole</t>
  </si>
  <si>
    <t>Ime škole</t>
  </si>
  <si>
    <t>Birotehnika centar za dopisno obrazovanje</t>
  </si>
  <si>
    <t>Centar Liče Faraguna - Labin</t>
  </si>
  <si>
    <t>Centar za autizam</t>
  </si>
  <si>
    <t>Centar za odgoj i obrazovanje djece i mladeži - Karlovac</t>
  </si>
  <si>
    <t>Centar za odgoj i obrazovanje Ivan Štark - Osijek</t>
  </si>
  <si>
    <t>Druga opća privatna gimnazija s pravom javnosti</t>
  </si>
  <si>
    <t>Ekonomska škola Braća Radić</t>
  </si>
  <si>
    <t>Gimnazija - Čakovec</t>
  </si>
  <si>
    <t>Gimnazija Marul</t>
  </si>
  <si>
    <t>Gimnazijski kolegij Kraljica Jelena s pravom javnosti - Split</t>
  </si>
  <si>
    <t>Glazbena škola "Muzički atelje"</t>
  </si>
  <si>
    <t>Glazbena škola Jastrebarsko</t>
  </si>
  <si>
    <t>Glazbena škola Vanja Kos</t>
  </si>
  <si>
    <t>Glazbeno učilište Elly Bašić - Zagreb</t>
  </si>
  <si>
    <t>Graditeljsko-geodetska tehnička škola - Split</t>
  </si>
  <si>
    <t>Graditeljsko-geodetska škola - Osijek</t>
  </si>
  <si>
    <t>Hotelijersko-turistička i ugostiteljska škola - Zadar</t>
  </si>
  <si>
    <t>Hotelijersko-turistička škola - Opatija</t>
  </si>
  <si>
    <t>Industrijsko-obrtnička škola - Nova Gradiška</t>
  </si>
  <si>
    <t xml:space="preserve">Industrijsko-obrtnička škola - Pula </t>
  </si>
  <si>
    <t>Islamska gimnazija dr. Ahmeda Smajlovića - Zagreb</t>
  </si>
  <si>
    <t>Jezična gimnazija Sova Zagreb</t>
  </si>
  <si>
    <t>Katolička osnovna škola - Požega</t>
  </si>
  <si>
    <t>Katolička osnovna škola Svete Uršule</t>
  </si>
  <si>
    <t>Klasična gimnazija fra Marijana Lanosovića s pravom javnosti - Slavonski Brod</t>
  </si>
  <si>
    <t>Klasična gimnazija Ivana Pavla II. s pravom javnosti - Zadar</t>
  </si>
  <si>
    <t>Međunarodna osnovna škola "Vedri obzori"</t>
  </si>
  <si>
    <t>Nadbiskupijska klasična gimnazija Don Frane Bulić - s pravom javnosti - Split</t>
  </si>
  <si>
    <t>Nadbiskupsko sjemenište "Zmajević"</t>
  </si>
  <si>
    <t>Nepoznata</t>
  </si>
  <si>
    <t>Osnovna glazbena škola Korčula</t>
  </si>
  <si>
    <t>Osnovna glazbena škola Rab</t>
  </si>
  <si>
    <t>Osnovna škola "Meterize"</t>
  </si>
  <si>
    <t>Osnovna škola Dugo Selo</t>
  </si>
  <si>
    <t>Osnovna škola za balet i ritmiku - Zagreb</t>
  </si>
  <si>
    <t>OŠ Antun Mihanović - Slavonski Brod</t>
  </si>
  <si>
    <t>OŠ Dr. Ante Starčevića - Zagreb</t>
  </si>
  <si>
    <t>OŠ Dr. Vinka Žganca - Vratišanec</t>
  </si>
  <si>
    <t>OŠ Dragutina Tadijanovića - Slavonski Brod</t>
  </si>
  <si>
    <t>OŠ Eugena Kumičića - Rijeka</t>
  </si>
  <si>
    <t>OŠ Frana Krste Frankopana - Krk</t>
  </si>
  <si>
    <t>OŠ Gustava Krkleca - Maruševec</t>
  </si>
  <si>
    <t>OŠ Ivan Goran Kovačić - Cista Velika</t>
  </si>
  <si>
    <t>OŠ Ivana Brlić-Mažuranić - Strizivojna</t>
  </si>
  <si>
    <t>OŠ Iver</t>
  </si>
  <si>
    <t>OŠ Josip Ribičić - Trst</t>
  </si>
  <si>
    <t>OŠ Koprivnički Ivanec</t>
  </si>
  <si>
    <t>OŠ Ksavera Šandora Gjalskog - Donja Zelina</t>
  </si>
  <si>
    <t>OŠ Mate Balote - Buje</t>
  </si>
  <si>
    <t>OŠ Mate Lovraka - Nova Gradiška</t>
  </si>
  <si>
    <t>OŠ Matija Gubec - Magdalenovac</t>
  </si>
  <si>
    <t>OŠ Petar Zoranić - Nin</t>
  </si>
  <si>
    <t>OŠ Petar Zoranić - Stankovci</t>
  </si>
  <si>
    <t>OŠ Petar Zrinski - Zagreb</t>
  </si>
  <si>
    <t>OŠ Satnica Đakovačka</t>
  </si>
  <si>
    <t>OŠ Silvije Strahimira Kranjčevića - Levanjska Varoš</t>
  </si>
  <si>
    <t>OŠ Tar - Vabriga</t>
  </si>
  <si>
    <t>OŠ Visoka - Split</t>
  </si>
  <si>
    <t>OŠ Visoko - Visoko</t>
  </si>
  <si>
    <t>OŠ Vladimira Nazora - Pazin</t>
  </si>
  <si>
    <t>Policijska akademija</t>
  </si>
  <si>
    <t>Privatna gimnazija i turističko-ugostiteljska škola Jure Kuprešak  - Zagreb</t>
  </si>
  <si>
    <t>Privatna jezično-informatička gimnazija Svijet s pravom javnosti - Zagreb</t>
  </si>
  <si>
    <t>Privatna klasična gimnazija s pravom javnosti - Zagreb</t>
  </si>
  <si>
    <t>Privatna srednja ekonomska škola "Knez Malduh" Split</t>
  </si>
  <si>
    <t>Privatna srednja ekonomska škola Verte Nova</t>
  </si>
  <si>
    <t>Privatna srednja ugostiteljska škola Wallner - Split</t>
  </si>
  <si>
    <t>Privatna umjetnička gimnazija, s pravom javnosti - Zagreb</t>
  </si>
  <si>
    <t>Prva privatna ekonomska škola Požega</t>
  </si>
  <si>
    <t>Prva privatna škola za osobne usluge Zagreb</t>
  </si>
  <si>
    <t>Pučko otvoreno učilište Zagreb</t>
  </si>
  <si>
    <t>Srednja glazbena škola Mirković - s pravom javnosti</t>
  </si>
  <si>
    <t>Srednja škola Isidora Kršnjavoga Našice</t>
  </si>
  <si>
    <t>Strojarsko brodograđevna škola za industrijska i obrtnička zanimanja - Rijeka</t>
  </si>
  <si>
    <t>SŠ Bartula Kašića - Grubišno Polje</t>
  </si>
  <si>
    <t>Srednja škola Stjepana Sulimanca u Pitomači</t>
  </si>
  <si>
    <t>SŠ Sesvete</t>
  </si>
  <si>
    <t>Talijanska osnovna škola - Bernardo Parentin Poreč</t>
  </si>
  <si>
    <t>Talijanska osnovna škola Galileo Galilei - Umag</t>
  </si>
  <si>
    <t>Tehnička škola i prirodoslovna gimnazija Ruđera Boškovića - Osijek</t>
  </si>
  <si>
    <t>Tehnička škola Nikole Tesle - Vukovar</t>
  </si>
  <si>
    <t>Trgovačka i komercijalna škola davor Milas - Osijek</t>
  </si>
  <si>
    <t>Umjetnička gimnazija Ars Animae s pravom javnosti - Split</t>
  </si>
  <si>
    <t>X. gimnazija Ivan Supek - Zagreb</t>
  </si>
  <si>
    <t>Češka osnovna škola Jana Amosa Komenskog - Daruvar</t>
  </si>
  <si>
    <t>Češka osnovna škola Josipa Ružičke - Končanica</t>
  </si>
  <si>
    <t>Osnovna škola Kreativan razvoj s pravom javnosti</t>
  </si>
  <si>
    <t>Škola suvremenog plesa Ane Maletić - Zagreb</t>
  </si>
  <si>
    <t>Škola za klasični balet - Zagreb</t>
  </si>
  <si>
    <t>Ženski đački dom Dubrovnik</t>
  </si>
  <si>
    <t>Katolička osnovna škola "Josip Pavlišić"</t>
  </si>
  <si>
    <t>OŠ Omišalj</t>
  </si>
  <si>
    <t>Učenički dom "Hrvatski učiteljski konvikt"</t>
  </si>
  <si>
    <t>OŠ Josipa Jovića</t>
  </si>
  <si>
    <t>Gimnazija Futura Aetas Nostra Est</t>
  </si>
  <si>
    <t>Privatna gimnazija i ekonomska škola Katarina Zrinski</t>
  </si>
  <si>
    <t xml:space="preserve">Učenički dom Lovran </t>
  </si>
  <si>
    <t>Zagreb</t>
  </si>
  <si>
    <t>Grad Zagreb</t>
  </si>
  <si>
    <t>Matilda</t>
  </si>
  <si>
    <t>Majerčak-Škorlić</t>
  </si>
  <si>
    <t>71194045923</t>
  </si>
  <si>
    <t xml:space="preserve">Ljerka </t>
  </si>
  <si>
    <t>Dujmović</t>
  </si>
  <si>
    <t>Roberta</t>
  </si>
  <si>
    <t>Pavković</t>
  </si>
  <si>
    <t>86859071018</t>
  </si>
  <si>
    <t>Nika</t>
  </si>
  <si>
    <t>Rakuša</t>
  </si>
  <si>
    <t>58790011552</t>
  </si>
  <si>
    <t>Lorena</t>
  </si>
  <si>
    <t>Pavlović</t>
  </si>
  <si>
    <t>28006958757</t>
  </si>
  <si>
    <t>Fran</t>
  </si>
  <si>
    <t>Bušić</t>
  </si>
  <si>
    <t>43301763040</t>
  </si>
  <si>
    <t xml:space="preserve">Ana </t>
  </si>
  <si>
    <t>Lovrić</t>
  </si>
  <si>
    <t>Lara</t>
  </si>
  <si>
    <t>36414852915</t>
  </si>
  <si>
    <t>Ivan</t>
  </si>
  <si>
    <t>Tomić</t>
  </si>
  <si>
    <t>Vesna</t>
  </si>
  <si>
    <t>Čondić</t>
  </si>
  <si>
    <t>63913244109</t>
  </si>
  <si>
    <t>Helena</t>
  </si>
  <si>
    <t>Brlečić</t>
  </si>
  <si>
    <t>Marcela</t>
  </si>
  <si>
    <t>Kučeković</t>
  </si>
  <si>
    <t>04825208617</t>
  </si>
  <si>
    <t>Laura</t>
  </si>
  <si>
    <t>Glasnović</t>
  </si>
  <si>
    <t>13717624258</t>
  </si>
  <si>
    <t>Emma</t>
  </si>
  <si>
    <t>Sabol</t>
  </si>
  <si>
    <t>Eva</t>
  </si>
  <si>
    <t>Ivana</t>
  </si>
  <si>
    <t>Lucija</t>
  </si>
  <si>
    <t>Luka</t>
  </si>
  <si>
    <t>Sara</t>
  </si>
  <si>
    <t>Maja</t>
  </si>
  <si>
    <t>Matić</t>
  </si>
  <si>
    <t>81595081920</t>
  </si>
  <si>
    <t>Tara</t>
  </si>
  <si>
    <t>Klarić</t>
  </si>
  <si>
    <t>Ante</t>
  </si>
  <si>
    <t>Kujundžić</t>
  </si>
  <si>
    <t>51929595164</t>
  </si>
  <si>
    <t>Jana</t>
  </si>
  <si>
    <t>Tomljanović</t>
  </si>
  <si>
    <t xml:space="preserve">Ante </t>
  </si>
  <si>
    <t>11931782096</t>
  </si>
  <si>
    <t>Nives</t>
  </si>
  <si>
    <t>87678768314</t>
  </si>
  <si>
    <t>Marta</t>
  </si>
  <si>
    <t>Bandur</t>
  </si>
  <si>
    <t>Ana</t>
  </si>
  <si>
    <t>Kovačević</t>
  </si>
  <si>
    <t>Iva</t>
  </si>
  <si>
    <t>18788702297</t>
  </si>
  <si>
    <t>Maria</t>
  </si>
  <si>
    <t>Miliša</t>
  </si>
  <si>
    <t>Irena</t>
  </si>
  <si>
    <t>Kavajin</t>
  </si>
  <si>
    <t>12306009715</t>
  </si>
  <si>
    <t xml:space="preserve">Tina </t>
  </si>
  <si>
    <t>Cijuk</t>
  </si>
  <si>
    <t>75433671573</t>
  </si>
  <si>
    <t>Helena Marta</t>
  </si>
  <si>
    <t>Barić</t>
  </si>
  <si>
    <t>Ivona</t>
  </si>
  <si>
    <t>OŠ Bartola Kašića</t>
  </si>
  <si>
    <t>14467177670</t>
  </si>
  <si>
    <t>Lara Maria</t>
  </si>
  <si>
    <t>Stričak</t>
  </si>
  <si>
    <t>Sušac</t>
  </si>
  <si>
    <t>96024554741</t>
  </si>
  <si>
    <t>Odorčić</t>
  </si>
  <si>
    <t>37104565558</t>
  </si>
  <si>
    <t xml:space="preserve">Marija </t>
  </si>
  <si>
    <t>Beljan</t>
  </si>
  <si>
    <t>Antica</t>
  </si>
  <si>
    <t>67745949259</t>
  </si>
  <si>
    <t>Petra</t>
  </si>
  <si>
    <t>Čuvar</t>
  </si>
  <si>
    <t>Mirjana</t>
  </si>
  <si>
    <t>Budimir</t>
  </si>
  <si>
    <t>OŠ BREZOVICA</t>
  </si>
  <si>
    <t>89665266529</t>
  </si>
  <si>
    <t>Tea</t>
  </si>
  <si>
    <t>Tumbri Taban</t>
  </si>
  <si>
    <t>Barbara</t>
  </si>
  <si>
    <t>Nataša</t>
  </si>
  <si>
    <t>Jelena</t>
  </si>
  <si>
    <t>Gladović</t>
  </si>
  <si>
    <t>Tanja</t>
  </si>
  <si>
    <t>Konforta</t>
  </si>
  <si>
    <t>80396475826</t>
  </si>
  <si>
    <t>Paula</t>
  </si>
  <si>
    <t>Polenus</t>
  </si>
  <si>
    <t>Katarina</t>
  </si>
  <si>
    <t>58077895089</t>
  </si>
  <si>
    <t>Matea</t>
  </si>
  <si>
    <t>Kasaić Drakšić</t>
  </si>
  <si>
    <t>Sanja</t>
  </si>
  <si>
    <t>Ilčić</t>
  </si>
  <si>
    <t>94731156989</t>
  </si>
  <si>
    <t xml:space="preserve">Donata </t>
  </si>
  <si>
    <t>Nadarević</t>
  </si>
  <si>
    <t>Marijana</t>
  </si>
  <si>
    <t>Krklec</t>
  </si>
  <si>
    <t>79845194257</t>
  </si>
  <si>
    <t>Dunja</t>
  </si>
  <si>
    <t>Lulić</t>
  </si>
  <si>
    <t xml:space="preserve">Nika </t>
  </si>
  <si>
    <t>Anja</t>
  </si>
  <si>
    <t>Lana</t>
  </si>
  <si>
    <t>Marić</t>
  </si>
  <si>
    <t>Karla</t>
  </si>
  <si>
    <t>65866007508</t>
  </si>
  <si>
    <t xml:space="preserve">Iva </t>
  </si>
  <si>
    <t>Presečki</t>
  </si>
  <si>
    <t>Drmić</t>
  </si>
  <si>
    <t>55896294273</t>
  </si>
  <si>
    <t>Gabriela</t>
  </si>
  <si>
    <t>Pribanić</t>
  </si>
  <si>
    <t>Lozić</t>
  </si>
  <si>
    <t>10008 KLUPA</t>
  </si>
  <si>
    <t>70054615216</t>
  </si>
  <si>
    <t>Lušo</t>
  </si>
  <si>
    <t>30012 FLASH</t>
  </si>
  <si>
    <t>Vuković</t>
  </si>
  <si>
    <t>Linda</t>
  </si>
  <si>
    <t>Šimunović-Nakić</t>
  </si>
  <si>
    <t>Petar</t>
  </si>
  <si>
    <t>54229548239</t>
  </si>
  <si>
    <t>Klobučar</t>
  </si>
  <si>
    <t>Laila</t>
  </si>
  <si>
    <t>Brezak</t>
  </si>
  <si>
    <t>00583242145</t>
  </si>
  <si>
    <t>Mia</t>
  </si>
  <si>
    <t>Perkovac</t>
  </si>
  <si>
    <t>Snježana</t>
  </si>
  <si>
    <t>Akrap</t>
  </si>
  <si>
    <t>87300711186</t>
  </si>
  <si>
    <t>Marija</t>
  </si>
  <si>
    <t>Slamar</t>
  </si>
  <si>
    <t xml:space="preserve">Ljiljana </t>
  </si>
  <si>
    <t>Puljar-Matić</t>
  </si>
  <si>
    <t>32918330673</t>
  </si>
  <si>
    <t>Kurečić</t>
  </si>
  <si>
    <t>OŠ Ivana Filipovića</t>
  </si>
  <si>
    <t>Tina</t>
  </si>
  <si>
    <t>41075927737</t>
  </si>
  <si>
    <t>Rogoznica</t>
  </si>
  <si>
    <t>Veinović</t>
  </si>
  <si>
    <t>58287457660</t>
  </si>
  <si>
    <t>Antonija</t>
  </si>
  <si>
    <t>Lubina</t>
  </si>
  <si>
    <t>Jasenka</t>
  </si>
  <si>
    <t>Glavić</t>
  </si>
  <si>
    <t>Lea</t>
  </si>
  <si>
    <t>51984454975</t>
  </si>
  <si>
    <t>Eli</t>
  </si>
  <si>
    <t>Pevec</t>
  </si>
  <si>
    <t>Bratić</t>
  </si>
  <si>
    <t>85987468631</t>
  </si>
  <si>
    <t>Sigur</t>
  </si>
  <si>
    <t>Ljiljana</t>
  </si>
  <si>
    <t>Behaim</t>
  </si>
  <si>
    <t>Nina</t>
  </si>
  <si>
    <t>22908665682</t>
  </si>
  <si>
    <t>Valentina</t>
  </si>
  <si>
    <t>Vranješ</t>
  </si>
  <si>
    <t>00513690769</t>
  </si>
  <si>
    <t>Vranjković</t>
  </si>
  <si>
    <t>Mirt-Kruc</t>
  </si>
  <si>
    <t>54086589304</t>
  </si>
  <si>
    <t>Paradžik</t>
  </si>
  <si>
    <t>Mila</t>
  </si>
  <si>
    <t>Pandžić</t>
  </si>
  <si>
    <t>30416892975</t>
  </si>
  <si>
    <t>Korina</t>
  </si>
  <si>
    <t>Tumir</t>
  </si>
  <si>
    <t>Jasna</t>
  </si>
  <si>
    <t>Kudrić</t>
  </si>
  <si>
    <t>09071 BERSA</t>
  </si>
  <si>
    <t>OŠ Ljubljanica</t>
  </si>
  <si>
    <t>27995144666</t>
  </si>
  <si>
    <t>SANJA</t>
  </si>
  <si>
    <t>BOSAK</t>
  </si>
  <si>
    <t>31200 ZVIJEZDA</t>
  </si>
  <si>
    <t>27664338215</t>
  </si>
  <si>
    <t>22031 BUREK</t>
  </si>
  <si>
    <t>30000985920</t>
  </si>
  <si>
    <t>ANKICA</t>
  </si>
  <si>
    <t>MARKAČ</t>
  </si>
  <si>
    <t>46540542729</t>
  </si>
  <si>
    <t>44064652049</t>
  </si>
  <si>
    <t xml:space="preserve">ANKICA </t>
  </si>
  <si>
    <t>00825138076</t>
  </si>
  <si>
    <t>13012 MED</t>
  </si>
  <si>
    <t>14916457084</t>
  </si>
  <si>
    <t>61517 ČABRAJA</t>
  </si>
  <si>
    <t>31862925099</t>
  </si>
  <si>
    <t>Miše</t>
  </si>
  <si>
    <t>Mateja</t>
  </si>
  <si>
    <t>Šlogar</t>
  </si>
  <si>
    <t>55555 PETAK</t>
  </si>
  <si>
    <t>Bilandžić</t>
  </si>
  <si>
    <t>09153 HRVATSKI</t>
  </si>
  <si>
    <t>Lovro</t>
  </si>
  <si>
    <t>51860499546</t>
  </si>
  <si>
    <t>Randić</t>
  </si>
  <si>
    <t>Blažičko</t>
  </si>
  <si>
    <t>43601107947</t>
  </si>
  <si>
    <t>30345736473</t>
  </si>
  <si>
    <t>Vulin</t>
  </si>
  <si>
    <t>26121 LJAMA</t>
  </si>
  <si>
    <t>50476496591</t>
  </si>
  <si>
    <t>Grašić</t>
  </si>
  <si>
    <t>11111 PUNK</t>
  </si>
  <si>
    <t>31224621064</t>
  </si>
  <si>
    <t>Dina Leonarda</t>
  </si>
  <si>
    <t>Volčanšek</t>
  </si>
  <si>
    <t>Čičmak</t>
  </si>
  <si>
    <t>34217516250</t>
  </si>
  <si>
    <t>Vuletić</t>
  </si>
  <si>
    <t>Zrinka</t>
  </si>
  <si>
    <t>Srebrić Vukušić</t>
  </si>
  <si>
    <t>83478504849</t>
  </si>
  <si>
    <t>Jurić</t>
  </si>
  <si>
    <t>Jasminka</t>
  </si>
  <si>
    <t>Možgon Jarić</t>
  </si>
  <si>
    <t>57942483641</t>
  </si>
  <si>
    <t>Koprivnjak</t>
  </si>
  <si>
    <t>Bašić</t>
  </si>
  <si>
    <t>42460036100</t>
  </si>
  <si>
    <t>Tomec</t>
  </si>
  <si>
    <t>49425459295</t>
  </si>
  <si>
    <t>Udiljak</t>
  </si>
  <si>
    <t>Ujević</t>
  </si>
  <si>
    <t>26185 NERA</t>
  </si>
  <si>
    <t>18568493660</t>
  </si>
  <si>
    <t>Nava</t>
  </si>
  <si>
    <t>Galović</t>
  </si>
  <si>
    <t xml:space="preserve">Ankica </t>
  </si>
  <si>
    <t>24824 UNICORN</t>
  </si>
  <si>
    <t>12388204130</t>
  </si>
  <si>
    <t>Vojnić</t>
  </si>
  <si>
    <t>94281857403</t>
  </si>
  <si>
    <t>Dekanić</t>
  </si>
  <si>
    <t>Vlatka</t>
  </si>
  <si>
    <t>Turina</t>
  </si>
  <si>
    <t>12345 DOSADA</t>
  </si>
  <si>
    <t>Marko</t>
  </si>
  <si>
    <t>77452114193</t>
  </si>
  <si>
    <t>Baniček</t>
  </si>
  <si>
    <t>Branka</t>
  </si>
  <si>
    <t>Ćurlin</t>
  </si>
  <si>
    <t>12000 ZAGREB</t>
  </si>
  <si>
    <t>84480377060</t>
  </si>
  <si>
    <t>Knezović</t>
  </si>
  <si>
    <t>Jukić</t>
  </si>
  <si>
    <t>37123406880</t>
  </si>
  <si>
    <t>19395675929</t>
  </si>
  <si>
    <t>Žužić</t>
  </si>
  <si>
    <t>77831004714</t>
  </si>
  <si>
    <t>Mihaela</t>
  </si>
  <si>
    <t>Periš</t>
  </si>
  <si>
    <t xml:space="preserve">Mirjana </t>
  </si>
  <si>
    <t>Toni</t>
  </si>
  <si>
    <t>37232669238</t>
  </si>
  <si>
    <t xml:space="preserve">Lina </t>
  </si>
  <si>
    <t>Radončić</t>
  </si>
  <si>
    <t>OŠ S. S. Kranjčevića</t>
  </si>
  <si>
    <t>ELA</t>
  </si>
  <si>
    <t>DRUŽIJANIĆ HAJDAREVIĆ</t>
  </si>
  <si>
    <t>84908185795</t>
  </si>
  <si>
    <t>Đuđar</t>
  </si>
  <si>
    <t>Renata</t>
  </si>
  <si>
    <t>Kovačićek</t>
  </si>
  <si>
    <t>77147372547</t>
  </si>
  <si>
    <t>Roko</t>
  </si>
  <si>
    <t>Vitić</t>
  </si>
  <si>
    <t>86167156094</t>
  </si>
  <si>
    <t>Mihaljević</t>
  </si>
  <si>
    <t>29755158124</t>
  </si>
  <si>
    <t>Španić</t>
  </si>
  <si>
    <t>Vlado</t>
  </si>
  <si>
    <t>Perković</t>
  </si>
  <si>
    <t xml:space="preserve">Senka </t>
  </si>
  <si>
    <t>27052380228</t>
  </si>
  <si>
    <t>Holetić</t>
  </si>
  <si>
    <t>Majda</t>
  </si>
  <si>
    <t>Tometić</t>
  </si>
  <si>
    <t>84027818237</t>
  </si>
  <si>
    <t>Tomo</t>
  </si>
  <si>
    <t>Žuti</t>
  </si>
  <si>
    <t>77334847336</t>
  </si>
  <si>
    <t>Maja Katarina</t>
  </si>
  <si>
    <t>Gajan</t>
  </si>
  <si>
    <t>79918450271</t>
  </si>
  <si>
    <t>Šolčić</t>
  </si>
  <si>
    <t>93974498851</t>
  </si>
  <si>
    <t>Paladinić</t>
  </si>
  <si>
    <t>06338624539</t>
  </si>
  <si>
    <t>Žarak</t>
  </si>
  <si>
    <t>Suzana</t>
  </si>
  <si>
    <t>Ruško</t>
  </si>
  <si>
    <t>93441631350</t>
  </si>
  <si>
    <t>Šimundić</t>
  </si>
  <si>
    <t>Cesarec Zovko</t>
  </si>
  <si>
    <t>46581902913</t>
  </si>
  <si>
    <t>Hudec</t>
  </si>
  <si>
    <t>12345 ŠEST</t>
  </si>
  <si>
    <t>49973715324</t>
  </si>
  <si>
    <t>Novak-Stanko</t>
  </si>
  <si>
    <t>Milvia</t>
  </si>
  <si>
    <t>Vuk</t>
  </si>
  <si>
    <t>37607044137</t>
  </si>
  <si>
    <t>Ožbolt</t>
  </si>
  <si>
    <t>Radojka</t>
  </si>
  <si>
    <t>Papić</t>
  </si>
  <si>
    <t>25939185267</t>
  </si>
  <si>
    <t>Maršić</t>
  </si>
  <si>
    <t>Kokolić Golubić</t>
  </si>
  <si>
    <t>58379463847</t>
  </si>
  <si>
    <t>Jug</t>
  </si>
  <si>
    <t>78055719609</t>
  </si>
  <si>
    <t>Prgomet</t>
  </si>
  <si>
    <t>Majer</t>
  </si>
  <si>
    <t>75528385634</t>
  </si>
  <si>
    <t>Jurinić</t>
  </si>
  <si>
    <t xml:space="preserve">Marina </t>
  </si>
  <si>
    <t>Krpan</t>
  </si>
  <si>
    <t>20313 MIMARA</t>
  </si>
  <si>
    <t>8. razred</t>
  </si>
  <si>
    <t>79198887252</t>
  </si>
  <si>
    <t>Domović</t>
  </si>
  <si>
    <t>Radić</t>
  </si>
  <si>
    <t>30183766120</t>
  </si>
  <si>
    <t>Vedrana</t>
  </si>
  <si>
    <t>Jelić</t>
  </si>
  <si>
    <t>44655040008</t>
  </si>
  <si>
    <t>Matijaca</t>
  </si>
  <si>
    <t>2015. /2016.</t>
  </si>
  <si>
    <t>Romić</t>
  </si>
  <si>
    <t>61205098512</t>
  </si>
  <si>
    <t>Korboni</t>
  </si>
  <si>
    <t>ZAGREB</t>
  </si>
  <si>
    <t>GRAD ZAGREB</t>
  </si>
  <si>
    <t>zaporka</t>
  </si>
  <si>
    <t>09121 BURZA</t>
  </si>
  <si>
    <t>30091 BURAZ</t>
  </si>
  <si>
    <t>27414 BINGO</t>
  </si>
  <si>
    <t>31264 FONETIKA</t>
  </si>
  <si>
    <t>20615 AMSTAFF</t>
  </si>
  <si>
    <t>75727 SHIBAINU</t>
  </si>
  <si>
    <t>10101 ČESTICA</t>
  </si>
  <si>
    <t>95999 NAJBOLJA</t>
  </si>
  <si>
    <t>15151 VICTORIOUS</t>
  </si>
  <si>
    <t>24680 AVION</t>
  </si>
  <si>
    <t>22550 MRKVA</t>
  </si>
  <si>
    <t>32456 KUPUS</t>
  </si>
  <si>
    <t>54345 JERRY</t>
  </si>
  <si>
    <t>30402 LMS</t>
  </si>
  <si>
    <t>00000 MARE</t>
  </si>
  <si>
    <t>31419 VOLIMZBIRKU</t>
  </si>
  <si>
    <t>23051 LEON</t>
  </si>
  <si>
    <t>54321 JUG</t>
  </si>
  <si>
    <t>26071 SUBJEKT</t>
  </si>
  <si>
    <t>95395 MISAO</t>
  </si>
  <si>
    <t>23456 GAZELA</t>
  </si>
  <si>
    <t>01607 JUDITA</t>
  </si>
  <si>
    <t>72159 VENERA</t>
  </si>
  <si>
    <t>12345 RAMBO</t>
  </si>
  <si>
    <t>66618 PENTA</t>
  </si>
  <si>
    <t>10101 SENZACIJA</t>
  </si>
  <si>
    <t>53535 CEDEVITA</t>
  </si>
  <si>
    <t>64731 KAKTUS</t>
  </si>
  <si>
    <t>33333 TULIPAN</t>
  </si>
  <si>
    <t>11111 KOS</t>
  </si>
  <si>
    <t>Rezultati  županijskog natjecanja u poznavanju hrvatskoga jezika</t>
  </si>
  <si>
    <t>14845 NETKO</t>
  </si>
  <si>
    <t>88888 SREĆA</t>
  </si>
  <si>
    <t>77777 PANDA</t>
  </si>
  <si>
    <t>31120 TINASTRINA</t>
  </si>
  <si>
    <t>52321 PAPIR</t>
  </si>
  <si>
    <t>52137 MATTIA</t>
  </si>
  <si>
    <t>25110 JABUKA</t>
  </si>
  <si>
    <t>36720 DRAGONLORE</t>
  </si>
  <si>
    <t>13701 POHVALNICA</t>
  </si>
  <si>
    <t>13601 SLAVONKA</t>
  </si>
  <si>
    <t>29099 BUREK</t>
  </si>
  <si>
    <t>Viktoria</t>
  </si>
  <si>
    <t>Krajc</t>
  </si>
  <si>
    <t>Baković</t>
  </si>
  <si>
    <t>Ajla</t>
  </si>
  <si>
    <t>Duraković</t>
  </si>
  <si>
    <t>Tomljenović</t>
  </si>
  <si>
    <t>Drmač</t>
  </si>
  <si>
    <t>Jurič</t>
  </si>
  <si>
    <t>Marino</t>
  </si>
  <si>
    <t>Žužul</t>
  </si>
  <si>
    <t>Đogić</t>
  </si>
  <si>
    <t>12345 SUNČEKO</t>
  </si>
  <si>
    <t>21000 PILOT</t>
  </si>
  <si>
    <t>31014 GROŽĐICA</t>
  </si>
  <si>
    <t>12345 PAS</t>
  </si>
  <si>
    <t>29078 KOALA</t>
  </si>
  <si>
    <t>12345 LEPTIR</t>
  </si>
  <si>
    <t>12345 OBLAK</t>
  </si>
  <si>
    <t>25022 TIARA</t>
  </si>
  <si>
    <t>59759 STABLO</t>
  </si>
  <si>
    <t>54012 TREŠNJA</t>
  </si>
  <si>
    <t>00000 VOZNIRED</t>
  </si>
  <si>
    <t>22222 PLAVA</t>
  </si>
  <si>
    <t>10972 DETERMINATION</t>
  </si>
  <si>
    <t>88888 HRVATSKI</t>
  </si>
  <si>
    <t>19066 BARSSI</t>
  </si>
  <si>
    <t>10091 PLOČA</t>
  </si>
  <si>
    <t>23348 MANDUŠA</t>
  </si>
  <si>
    <t>55555 KLJUČ</t>
  </si>
  <si>
    <t>21701 OBLAK</t>
  </si>
  <si>
    <t>12032 GITARA</t>
  </si>
  <si>
    <t>21111 ULICA</t>
  </si>
  <si>
    <t>36912 PLOČA</t>
  </si>
  <si>
    <t>14343 MIROSLAV</t>
  </si>
  <si>
    <t>12345 PATAK</t>
  </si>
  <si>
    <t>54532 PROZOR</t>
  </si>
  <si>
    <t>12123 LATINICA</t>
  </si>
  <si>
    <t>54321 GLAGOLJICA</t>
  </si>
  <si>
    <t>23386 PANDA</t>
  </si>
  <si>
    <t>11071 LATINICA</t>
  </si>
  <si>
    <t>02468 LATINICA</t>
  </si>
  <si>
    <t>36917 MOKOŠ</t>
  </si>
  <si>
    <t>55555 ČOKOLADA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</si>
</sst>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indexed="9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color indexed="8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name val="Arial"/>
    </font>
    <font>
      <sz val="18"/>
      <color indexed="8"/>
      <name val="Calibri"/>
      <family val="2"/>
      <charset val="238"/>
    </font>
    <font>
      <sz val="20"/>
      <color indexed="8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55"/>
        <bgColor indexed="23"/>
      </patternFill>
    </fill>
    <fill>
      <patternFill patternType="solid">
        <fgColor rgb="FFA5A5A5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8">
    <xf numFmtId="0" fontId="0" fillId="0" borderId="0"/>
    <xf numFmtId="0" fontId="9" fillId="3" borderId="2" applyNumberFormat="0" applyAlignment="0" applyProtection="0"/>
    <xf numFmtId="0" fontId="8" fillId="0" borderId="0"/>
    <xf numFmtId="0" fontId="1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6">
    <xf numFmtId="0" fontId="0" fillId="0" borderId="0" xfId="0"/>
    <xf numFmtId="0" fontId="0" fillId="0" borderId="0" xfId="0" applyFill="1" applyProtection="1"/>
    <xf numFmtId="1" fontId="5" fillId="2" borderId="1" xfId="0" applyNumberFormat="1" applyFont="1" applyFill="1" applyBorder="1" applyAlignment="1" applyProtection="1">
      <alignment horizontal="center"/>
    </xf>
    <xf numFmtId="0" fontId="5" fillId="2" borderId="1" xfId="0" applyFont="1" applyFill="1" applyBorder="1" applyAlignment="1" applyProtection="1">
      <alignment horizontal="center"/>
    </xf>
    <xf numFmtId="0" fontId="6" fillId="0" borderId="0" xfId="0" applyFont="1" applyFill="1" applyProtection="1"/>
    <xf numFmtId="0" fontId="7" fillId="0" borderId="0" xfId="0" applyFont="1"/>
    <xf numFmtId="0" fontId="0" fillId="0" borderId="0" xfId="0" applyFont="1" applyAlignment="1">
      <alignment vertical="center"/>
    </xf>
    <xf numFmtId="0" fontId="8" fillId="0" borderId="0" xfId="2"/>
    <xf numFmtId="0" fontId="0" fillId="0" borderId="0" xfId="0" applyBorder="1"/>
    <xf numFmtId="0" fontId="0" fillId="0" borderId="0" xfId="0" applyAlignment="1">
      <alignment horizontal="center"/>
    </xf>
    <xf numFmtId="1" fontId="0" fillId="0" borderId="0" xfId="0" applyNumberFormat="1" applyFill="1" applyAlignment="1" applyProtection="1">
      <alignment horizontal="center"/>
    </xf>
    <xf numFmtId="1" fontId="0" fillId="0" borderId="0" xfId="0" applyNumberFormat="1" applyAlignment="1">
      <alignment horizontal="center"/>
    </xf>
    <xf numFmtId="0" fontId="0" fillId="0" borderId="0" xfId="0"/>
    <xf numFmtId="0" fontId="0" fillId="0" borderId="0" xfId="0" applyFill="1" applyProtection="1"/>
    <xf numFmtId="49" fontId="0" fillId="0" borderId="0" xfId="0" applyNumberFormat="1" applyFill="1" applyAlignment="1" applyProtection="1">
      <alignment horizontal="center"/>
    </xf>
    <xf numFmtId="0" fontId="6" fillId="0" borderId="0" xfId="0" applyFont="1" applyFill="1" applyAlignment="1" applyProtection="1">
      <alignment horizontal="center"/>
    </xf>
    <xf numFmtId="0" fontId="9" fillId="3" borderId="2" xfId="1" applyBorder="1" applyAlignment="1" applyProtection="1">
      <alignment horizontal="center"/>
    </xf>
    <xf numFmtId="0" fontId="0" fillId="0" borderId="0" xfId="0" applyAlignment="1">
      <alignment horizontal="left"/>
    </xf>
    <xf numFmtId="0" fontId="5" fillId="2" borderId="1" xfId="0" applyFont="1" applyFill="1" applyBorder="1" applyAlignment="1" applyProtection="1">
      <alignment horizontal="center"/>
    </xf>
    <xf numFmtId="0" fontId="0" fillId="0" borderId="0" xfId="0" applyNumberFormat="1" applyAlignment="1">
      <alignment horizontal="center"/>
    </xf>
    <xf numFmtId="49" fontId="5" fillId="2" borderId="1" xfId="0" applyNumberFormat="1" applyFont="1" applyFill="1" applyBorder="1" applyAlignment="1" applyProtection="1">
      <alignment horizontal="center"/>
    </xf>
    <xf numFmtId="0" fontId="0" fillId="0" borderId="0" xfId="0"/>
    <xf numFmtId="0" fontId="0" fillId="0" borderId="0" xfId="0" applyFill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/>
    <xf numFmtId="0" fontId="0" fillId="0" borderId="0" xfId="0" applyBorder="1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Fill="1" applyAlignment="1" applyProtection="1">
      <alignment horizontal="center"/>
    </xf>
    <xf numFmtId="0" fontId="0" fillId="0" borderId="0" xfId="0" applyFill="1" applyAlignment="1" applyProtection="1">
      <alignment horizontal="left"/>
    </xf>
    <xf numFmtId="0" fontId="5" fillId="2" borderId="1" xfId="0" applyFont="1" applyFill="1" applyBorder="1" applyAlignment="1" applyProtection="1">
      <alignment horizontal="left"/>
    </xf>
    <xf numFmtId="49" fontId="0" fillId="0" borderId="0" xfId="0" applyNumberFormat="1" applyFill="1" applyAlignment="1" applyProtection="1">
      <alignment horizontal="left"/>
    </xf>
    <xf numFmtId="0" fontId="11" fillId="0" borderId="0" xfId="0" applyFont="1" applyFill="1" applyAlignment="1" applyProtection="1"/>
    <xf numFmtId="0" fontId="12" fillId="0" borderId="0" xfId="0" applyFont="1" applyFill="1" applyAlignment="1" applyProtection="1">
      <alignment horizontal="center"/>
    </xf>
    <xf numFmtId="0" fontId="0" fillId="0" borderId="0" xfId="0" applyFill="1" applyAlignment="1" applyProtection="1">
      <alignment horizontal="center"/>
    </xf>
  </cellXfs>
  <cellStyles count="8">
    <cellStyle name="Normal 2" xfId="2"/>
    <cellStyle name="Normal 2 2" xfId="5"/>
    <cellStyle name="Normal 2 3" xfId="6"/>
    <cellStyle name="Normal 2 4" xfId="7"/>
    <cellStyle name="Normal 3" xfId="3"/>
    <cellStyle name="Normalno" xfId="0" builtinId="0"/>
    <cellStyle name="Normalno 2" xfId="4"/>
    <cellStyle name="Provjera ćelije" xfId="1" builtinId="2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112059</xdr:rowOff>
    </xdr:from>
    <xdr:to>
      <xdr:col>1</xdr:col>
      <xdr:colOff>918882</xdr:colOff>
      <xdr:row>5</xdr:row>
      <xdr:rowOff>54909</xdr:rowOff>
    </xdr:to>
    <xdr:pic>
      <xdr:nvPicPr>
        <xdr:cNvPr id="104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2059"/>
          <a:ext cx="1535206" cy="1141879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Sesvetska%20Sel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&#352;pansko%20Oranice%208%20ponovn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&#352;estine%208%202016%20HJ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Augusta%20&#352;enoe%2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Marina%20Dr&#382;i&#263;a%2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Jelkovec%2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GRANE&#352;INA%2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DRAGUTINA%20KU&#352;LAN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Stjepana%20Bencekovi&#263;a%2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CVJETNO%20NASELJ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Lu&#269;ko%2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tablice%20nove/Natjecanje%20iz%20hrvatskoga%20jezika%202016.-8.r.%20REME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Matije%20Gupc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J.%20J.%20Strossmayera%2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&#381;uti%20brijeg%208%20razr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Ivan%20Me&#353;trovi&#263;a%2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SESVETSKI%20KRALJEVEC%208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Horvati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Nikole%20Tesle%208.%20razr.%20nema7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Josipa%20Ra&#269;i&#263;a_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Volitno%20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GRIGORA%20VITEZA%2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Otona%20Ivekovi&#263;a%20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Kusto&#353;ija%20ispravak%2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Pavleka%20Mi&#353;kin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Lovre%20pl.%20Mata&#269;i&#263;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ODRA%20-%20Ivana%20Ba&#353;i&#26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ante%20kova&#269;i&#263;a%20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Brestje%2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MALE&#352;NICA%2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Retkovec%208.%20razred%20(nema%207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Pre&#269;k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Vrban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.razred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2845</v>
          </cell>
          <cell r="B1368" t="str">
            <v>Učilište za popularnu i jazz glazbu</v>
          </cell>
        </row>
        <row r="1369">
          <cell r="A1369">
            <v>2700</v>
          </cell>
          <cell r="B1369" t="str">
            <v>V. gimnazija - Zagreb</v>
          </cell>
        </row>
        <row r="1370">
          <cell r="A1370">
            <v>2623</v>
          </cell>
          <cell r="B1370" t="str">
            <v>V. gimnazija Vladimir Nazor - Split</v>
          </cell>
        </row>
        <row r="1371">
          <cell r="A1371">
            <v>630</v>
          </cell>
          <cell r="B1371" t="str">
            <v>V. osnovna škola - Bjelovar</v>
          </cell>
        </row>
        <row r="1372">
          <cell r="A1372">
            <v>465</v>
          </cell>
          <cell r="B1372" t="str">
            <v>V. osnovna škola - Varaždin</v>
          </cell>
        </row>
        <row r="1373">
          <cell r="A1373">
            <v>2719</v>
          </cell>
          <cell r="B1373" t="str">
            <v>Veterinarska škola - Zagreb</v>
          </cell>
        </row>
        <row r="1374">
          <cell r="A1374">
            <v>466</v>
          </cell>
          <cell r="B1374" t="str">
            <v>VI. osnovna škola - Varaždin</v>
          </cell>
        </row>
        <row r="1375">
          <cell r="A1375">
            <v>2702</v>
          </cell>
          <cell r="B1375" t="str">
            <v>VII. gimnazija - Zagreb</v>
          </cell>
        </row>
        <row r="1376">
          <cell r="A1376">
            <v>468</v>
          </cell>
          <cell r="B1376" t="str">
            <v>VII. osnovna škola - Varaždin</v>
          </cell>
        </row>
        <row r="1377">
          <cell r="A1377">
            <v>2330</v>
          </cell>
          <cell r="B1377" t="str">
            <v>Waldorfska škola u Zagrebu</v>
          </cell>
        </row>
        <row r="1378">
          <cell r="A1378">
            <v>2705</v>
          </cell>
          <cell r="B1378" t="str">
            <v>X. gimnazija Ivan Supek - Zagreb</v>
          </cell>
        </row>
        <row r="1379">
          <cell r="A1379">
            <v>2706</v>
          </cell>
          <cell r="B1379" t="str">
            <v>XI. gimnazija - Zagreb</v>
          </cell>
        </row>
        <row r="1380">
          <cell r="A1380">
            <v>2707</v>
          </cell>
          <cell r="B1380" t="str">
            <v>XII. gimnazija - Zagreb</v>
          </cell>
        </row>
        <row r="1381">
          <cell r="A1381">
            <v>2708</v>
          </cell>
          <cell r="B1381" t="str">
            <v>XIII. gimnazija - Zagreb</v>
          </cell>
        </row>
        <row r="1382">
          <cell r="A1382">
            <v>2710</v>
          </cell>
          <cell r="B1382" t="str">
            <v>XV. gimnazija - Zagreb</v>
          </cell>
        </row>
        <row r="1383">
          <cell r="A1383">
            <v>2711</v>
          </cell>
          <cell r="B1383" t="str">
            <v>XVI. gimnazija - Zagreb</v>
          </cell>
        </row>
        <row r="1384">
          <cell r="A1384">
            <v>2713</v>
          </cell>
          <cell r="B1384" t="str">
            <v>XVIII. gimnazija - Zagreb</v>
          </cell>
        </row>
        <row r="1385">
          <cell r="A1385">
            <v>2536</v>
          </cell>
          <cell r="B1385" t="str">
            <v>Zadarska privatna gimnazija s pravom javnosti</v>
          </cell>
        </row>
        <row r="1386">
          <cell r="A1386">
            <v>4000</v>
          </cell>
          <cell r="B1386" t="str">
            <v>Zadruga</v>
          </cell>
        </row>
        <row r="1387">
          <cell r="A1387">
            <v>2775</v>
          </cell>
          <cell r="B1387" t="str">
            <v>Zagrebačka umjetnička gimnazija s pravom javnosti</v>
          </cell>
        </row>
        <row r="1388">
          <cell r="A1388">
            <v>2586</v>
          </cell>
          <cell r="B1388" t="str">
            <v>Zdravstvena i veterinarska škola Dr. Andrije Štampara - Vinkovci</v>
          </cell>
        </row>
        <row r="1389">
          <cell r="A1389">
            <v>2634</v>
          </cell>
          <cell r="B1389" t="str">
            <v>Zdravstvena škola - Split</v>
          </cell>
        </row>
        <row r="1390">
          <cell r="A1390">
            <v>2714</v>
          </cell>
          <cell r="B1390" t="str">
            <v>Zdravstveno učilište - Zagreb</v>
          </cell>
        </row>
        <row r="1391">
          <cell r="A1391">
            <v>2359</v>
          </cell>
          <cell r="B1391" t="str">
            <v>Zrakoplovna tehnička škola Rudolfa Perešina</v>
          </cell>
        </row>
        <row r="1392">
          <cell r="A1392">
            <v>646</v>
          </cell>
          <cell r="B1392" t="str">
            <v>Češka osnovna škola Jana Amosa Komenskog - Daruvar</v>
          </cell>
        </row>
        <row r="1393">
          <cell r="A1393">
            <v>690</v>
          </cell>
          <cell r="B1393" t="str">
            <v>Češka osnovna škola Josipa Ružičke - Končanica</v>
          </cell>
        </row>
        <row r="1394">
          <cell r="A1394">
            <v>2580</v>
          </cell>
          <cell r="B1394" t="str">
            <v>Šibenska privatna gimnazija s pravom javnosti</v>
          </cell>
        </row>
        <row r="1395">
          <cell r="A1395">
            <v>2342</v>
          </cell>
          <cell r="B1395" t="str">
            <v>Osnovna škola Kreativan razvoj s pravom javnosti</v>
          </cell>
        </row>
        <row r="1396">
          <cell r="A1396">
            <v>2633</v>
          </cell>
          <cell r="B1396" t="str">
            <v>Škola likovnih umjetnosti - Split</v>
          </cell>
        </row>
        <row r="1397">
          <cell r="A1397">
            <v>2531</v>
          </cell>
          <cell r="B1397" t="str">
            <v>Škola primijenjene umjetnosti i dizajna - Zadar</v>
          </cell>
        </row>
        <row r="1398">
          <cell r="A1398">
            <v>2747</v>
          </cell>
          <cell r="B1398" t="str">
            <v>Škola primijenjene umjetnosti i dizajna - Zagreb</v>
          </cell>
        </row>
        <row r="1399">
          <cell r="A1399">
            <v>2558</v>
          </cell>
          <cell r="B1399" t="str">
            <v>Škola primijenjene umjetnosti i dizajna Osijek</v>
          </cell>
        </row>
        <row r="1400">
          <cell r="A1400">
            <v>2659</v>
          </cell>
          <cell r="B1400" t="str">
            <v>Škola primijenjenih umjetnosti i dizajna - Pula</v>
          </cell>
        </row>
        <row r="1401">
          <cell r="A1401">
            <v>2327</v>
          </cell>
          <cell r="B1401" t="str">
            <v>Škola suvremenog plesa Ane Maletić - Zagreb</v>
          </cell>
        </row>
        <row r="1402">
          <cell r="A1402">
            <v>2731</v>
          </cell>
          <cell r="B1402" t="str">
            <v>Škola za cestovni promet - Zagreb</v>
          </cell>
        </row>
        <row r="1403">
          <cell r="A1403">
            <v>2631</v>
          </cell>
          <cell r="B1403" t="str">
            <v>Škola za dizajn, grafiku i održivu gradnju - Split</v>
          </cell>
        </row>
        <row r="1404">
          <cell r="A1404">
            <v>2326</v>
          </cell>
          <cell r="B1404" t="str">
            <v>Škola za klasični balet - Zagreb</v>
          </cell>
        </row>
        <row r="1405">
          <cell r="A1405">
            <v>2715</v>
          </cell>
          <cell r="B1405" t="str">
            <v>Škola za medicinske sestre Mlinarska</v>
          </cell>
        </row>
        <row r="1406">
          <cell r="A1406">
            <v>2716</v>
          </cell>
          <cell r="B1406" t="str">
            <v>Škola za medicinske sestre Vinogradska</v>
          </cell>
        </row>
        <row r="1407">
          <cell r="A1407">
            <v>2718</v>
          </cell>
          <cell r="B1407" t="str">
            <v>Škola za medicinske sestre Vrapče</v>
          </cell>
        </row>
        <row r="1408">
          <cell r="A1408">
            <v>2744</v>
          </cell>
          <cell r="B1408" t="str">
            <v>Škola za montažu instalacija i metalnih konstrukcija</v>
          </cell>
        </row>
        <row r="1409">
          <cell r="A1409">
            <v>1980</v>
          </cell>
          <cell r="B1409" t="str">
            <v>Škola za odgoj i obrazovanje - Pula</v>
          </cell>
        </row>
        <row r="1410">
          <cell r="A1410">
            <v>2559</v>
          </cell>
          <cell r="B1410" t="str">
            <v>Škola za osposobljavanje i obrazovanje Vinko Bek</v>
          </cell>
        </row>
        <row r="1411">
          <cell r="A1411">
            <v>2717</v>
          </cell>
          <cell r="B1411" t="str">
            <v>Škola za primalje - Zagreb</v>
          </cell>
        </row>
        <row r="1412">
          <cell r="A1412">
            <v>2473</v>
          </cell>
          <cell r="B1412" t="str">
            <v>Škola za primijenjenu umjetnost u Rijeci</v>
          </cell>
        </row>
        <row r="1413">
          <cell r="A1413">
            <v>2734</v>
          </cell>
          <cell r="B1413" t="str">
            <v>Škola za tekstil, kožu i dizajn - Zagreb</v>
          </cell>
        </row>
        <row r="1414">
          <cell r="A1414">
            <v>2656</v>
          </cell>
          <cell r="B1414" t="str">
            <v>Škola za turizam, ugostiteljstvo i trgovinu - Pula</v>
          </cell>
        </row>
        <row r="1415">
          <cell r="A1415">
            <v>2366</v>
          </cell>
          <cell r="B1415" t="str">
            <v>Škola za umjetnost, dizajn, grafiku i odjeću - Zabok</v>
          </cell>
        </row>
        <row r="1416">
          <cell r="A1416">
            <v>2748</v>
          </cell>
          <cell r="B1416" t="str">
            <v>Športska gimnazija - Zagreb</v>
          </cell>
        </row>
        <row r="1417">
          <cell r="A1417">
            <v>2393</v>
          </cell>
          <cell r="B1417" t="str">
            <v>Šumarska i drvodjeljska škola - Karlovac</v>
          </cell>
        </row>
        <row r="1418">
          <cell r="A1418">
            <v>2477</v>
          </cell>
          <cell r="B1418" t="str">
            <v>Željeznička tehnička škola - Moravice</v>
          </cell>
        </row>
        <row r="1419">
          <cell r="A1419">
            <v>2751</v>
          </cell>
          <cell r="B1419" t="str">
            <v>Ženska opća gimnazija Družbe sestara milosrdnica - s pravom javnosti</v>
          </cell>
        </row>
        <row r="1420">
          <cell r="A1420">
            <v>4043</v>
          </cell>
          <cell r="B1420" t="str">
            <v>Ženski đački dom Dubrovnik</v>
          </cell>
        </row>
        <row r="1421">
          <cell r="A1421">
            <v>4007</v>
          </cell>
          <cell r="B1421" t="str">
            <v>Ženski đački dom Split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2845</v>
          </cell>
          <cell r="B1368" t="str">
            <v>Učilište za popularnu i jazz glazbu</v>
          </cell>
        </row>
        <row r="1369">
          <cell r="A1369">
            <v>2700</v>
          </cell>
          <cell r="B1369" t="str">
            <v>V. gimnazija - Zagreb</v>
          </cell>
        </row>
        <row r="1370">
          <cell r="A1370">
            <v>2623</v>
          </cell>
          <cell r="B1370" t="str">
            <v>V. gimnazija Vladimir Nazor - Split</v>
          </cell>
        </row>
        <row r="1371">
          <cell r="A1371">
            <v>630</v>
          </cell>
          <cell r="B1371" t="str">
            <v>V. osnovna škola - Bjelovar</v>
          </cell>
        </row>
        <row r="1372">
          <cell r="A1372">
            <v>465</v>
          </cell>
          <cell r="B1372" t="str">
            <v>V. osnovna škola - Varaždin</v>
          </cell>
        </row>
        <row r="1373">
          <cell r="A1373">
            <v>2719</v>
          </cell>
          <cell r="B1373" t="str">
            <v>Veterinarska škola - Zagreb</v>
          </cell>
        </row>
        <row r="1374">
          <cell r="A1374">
            <v>466</v>
          </cell>
          <cell r="B1374" t="str">
            <v>VI. osnovna škola - Varaždin</v>
          </cell>
        </row>
        <row r="1375">
          <cell r="A1375">
            <v>2702</v>
          </cell>
          <cell r="B1375" t="str">
            <v>VII. gimnazija - Zagreb</v>
          </cell>
        </row>
        <row r="1376">
          <cell r="A1376">
            <v>468</v>
          </cell>
          <cell r="B1376" t="str">
            <v>VII. osnovna škola - Varaždin</v>
          </cell>
        </row>
        <row r="1377">
          <cell r="A1377">
            <v>2330</v>
          </cell>
          <cell r="B1377" t="str">
            <v>Waldorfska škola u Zagrebu</v>
          </cell>
        </row>
        <row r="1378">
          <cell r="A1378">
            <v>2705</v>
          </cell>
          <cell r="B1378" t="str">
            <v>X. gimnazija Ivan Supek - Zagreb</v>
          </cell>
        </row>
        <row r="1379">
          <cell r="A1379">
            <v>2706</v>
          </cell>
          <cell r="B1379" t="str">
            <v>XI. gimnazija - Zagreb</v>
          </cell>
        </row>
        <row r="1380">
          <cell r="A1380">
            <v>2707</v>
          </cell>
          <cell r="B1380" t="str">
            <v>XII. gimnazija - Zagreb</v>
          </cell>
        </row>
        <row r="1381">
          <cell r="A1381">
            <v>2708</v>
          </cell>
          <cell r="B1381" t="str">
            <v>XIII. gimnazija - Zagreb</v>
          </cell>
        </row>
        <row r="1382">
          <cell r="A1382">
            <v>2710</v>
          </cell>
          <cell r="B1382" t="str">
            <v>XV. gimnazija - Zagreb</v>
          </cell>
        </row>
        <row r="1383">
          <cell r="A1383">
            <v>2711</v>
          </cell>
          <cell r="B1383" t="str">
            <v>XVI. gimnazija - Zagreb</v>
          </cell>
        </row>
        <row r="1384">
          <cell r="A1384">
            <v>2713</v>
          </cell>
          <cell r="B1384" t="str">
            <v>XVIII. gimnazija - Zagreb</v>
          </cell>
        </row>
        <row r="1385">
          <cell r="A1385">
            <v>2536</v>
          </cell>
          <cell r="B1385" t="str">
            <v>Zadarska privatna gimnazija s pravom javnosti</v>
          </cell>
        </row>
        <row r="1386">
          <cell r="A1386">
            <v>4000</v>
          </cell>
          <cell r="B1386" t="str">
            <v>Zadruga</v>
          </cell>
        </row>
        <row r="1387">
          <cell r="A1387">
            <v>2775</v>
          </cell>
          <cell r="B1387" t="str">
            <v>Zagrebačka umjetnička gimnazija s pravom javnosti</v>
          </cell>
        </row>
        <row r="1388">
          <cell r="A1388">
            <v>2586</v>
          </cell>
          <cell r="B1388" t="str">
            <v>Zdravstvena i veterinarska škola Dr. Andrije Štampara - Vinkovci</v>
          </cell>
        </row>
        <row r="1389">
          <cell r="A1389">
            <v>2634</v>
          </cell>
          <cell r="B1389" t="str">
            <v>Zdravstvena škola - Split</v>
          </cell>
        </row>
        <row r="1390">
          <cell r="A1390">
            <v>2714</v>
          </cell>
          <cell r="B1390" t="str">
            <v>Zdravstveno učilište - Zagreb</v>
          </cell>
        </row>
        <row r="1391">
          <cell r="A1391">
            <v>2359</v>
          </cell>
          <cell r="B1391" t="str">
            <v>Zrakoplovna tehnička škola Rudolfa Perešina</v>
          </cell>
        </row>
        <row r="1392">
          <cell r="A1392">
            <v>646</v>
          </cell>
          <cell r="B1392" t="str">
            <v>Češka osnovna škola Jana Amosa Komenskog - Daruvar</v>
          </cell>
        </row>
        <row r="1393">
          <cell r="A1393">
            <v>690</v>
          </cell>
          <cell r="B1393" t="str">
            <v>Češka osnovna škola Josipa Ružičke - Končanica</v>
          </cell>
        </row>
        <row r="1394">
          <cell r="A1394">
            <v>2580</v>
          </cell>
          <cell r="B1394" t="str">
            <v>Šibenska privatna gimnazija s pravom javnosti</v>
          </cell>
        </row>
        <row r="1395">
          <cell r="A1395">
            <v>2342</v>
          </cell>
          <cell r="B1395" t="str">
            <v>Osnovna škola Kreativan razvoj s pravom javnosti</v>
          </cell>
        </row>
        <row r="1396">
          <cell r="A1396">
            <v>2633</v>
          </cell>
          <cell r="B1396" t="str">
            <v>Škola likovnih umjetnosti - Split</v>
          </cell>
        </row>
        <row r="1397">
          <cell r="A1397">
            <v>2531</v>
          </cell>
          <cell r="B1397" t="str">
            <v>Škola primijenjene umjetnosti i dizajna - Zadar</v>
          </cell>
        </row>
        <row r="1398">
          <cell r="A1398">
            <v>2747</v>
          </cell>
          <cell r="B1398" t="str">
            <v>Škola primijenjene umjetnosti i dizajna - Zagreb</v>
          </cell>
        </row>
        <row r="1399">
          <cell r="A1399">
            <v>2558</v>
          </cell>
          <cell r="B1399" t="str">
            <v>Škola primijenjene umjetnosti i dizajna Osijek</v>
          </cell>
        </row>
        <row r="1400">
          <cell r="A1400">
            <v>2659</v>
          </cell>
          <cell r="B1400" t="str">
            <v>Škola primijenjenih umjetnosti i dizajna - Pula</v>
          </cell>
        </row>
        <row r="1401">
          <cell r="A1401">
            <v>2327</v>
          </cell>
          <cell r="B1401" t="str">
            <v>Škola suvremenog plesa Ane Maletić - Zagreb</v>
          </cell>
        </row>
        <row r="1402">
          <cell r="A1402">
            <v>2731</v>
          </cell>
          <cell r="B1402" t="str">
            <v>Škola za cestovni promet - Zagreb</v>
          </cell>
        </row>
        <row r="1403">
          <cell r="A1403">
            <v>2631</v>
          </cell>
          <cell r="B1403" t="str">
            <v>Škola za dizajn, grafiku i održivu gradnju - Split</v>
          </cell>
        </row>
        <row r="1404">
          <cell r="A1404">
            <v>2326</v>
          </cell>
          <cell r="B1404" t="str">
            <v>Škola za klasični balet - Zagreb</v>
          </cell>
        </row>
        <row r="1405">
          <cell r="A1405">
            <v>2715</v>
          </cell>
          <cell r="B1405" t="str">
            <v>Škola za medicinske sestre Mlinarska</v>
          </cell>
        </row>
        <row r="1406">
          <cell r="A1406">
            <v>2716</v>
          </cell>
          <cell r="B1406" t="str">
            <v>Škola za medicinske sestre Vinogradska</v>
          </cell>
        </row>
        <row r="1407">
          <cell r="A1407">
            <v>2718</v>
          </cell>
          <cell r="B1407" t="str">
            <v>Škola za medicinske sestre Vrapče</v>
          </cell>
        </row>
        <row r="1408">
          <cell r="A1408">
            <v>2744</v>
          </cell>
          <cell r="B1408" t="str">
            <v>Škola za montažu instalacija i metalnih konstrukcija</v>
          </cell>
        </row>
        <row r="1409">
          <cell r="A1409">
            <v>1980</v>
          </cell>
          <cell r="B1409" t="str">
            <v>Škola za odgoj i obrazovanje - Pula</v>
          </cell>
        </row>
        <row r="1410">
          <cell r="A1410">
            <v>2559</v>
          </cell>
          <cell r="B1410" t="str">
            <v>Škola za osposobljavanje i obrazovanje Vinko Bek</v>
          </cell>
        </row>
        <row r="1411">
          <cell r="A1411">
            <v>2717</v>
          </cell>
          <cell r="B1411" t="str">
            <v>Škola za primalje - Zagreb</v>
          </cell>
        </row>
        <row r="1412">
          <cell r="A1412">
            <v>2473</v>
          </cell>
          <cell r="B1412" t="str">
            <v>Škola za primijenjenu umjetnost u Rijeci</v>
          </cell>
        </row>
        <row r="1413">
          <cell r="A1413">
            <v>2734</v>
          </cell>
          <cell r="B1413" t="str">
            <v>Škola za tekstil, kožu i dizajn - Zagreb</v>
          </cell>
        </row>
        <row r="1414">
          <cell r="A1414">
            <v>2656</v>
          </cell>
          <cell r="B1414" t="str">
            <v>Škola za turizam, ugostiteljstvo i trgovinu - Pula</v>
          </cell>
        </row>
        <row r="1415">
          <cell r="A1415">
            <v>2366</v>
          </cell>
          <cell r="B1415" t="str">
            <v>Škola za umjetnost, dizajn, grafiku i odjeću - Zabok</v>
          </cell>
        </row>
        <row r="1416">
          <cell r="A1416">
            <v>2748</v>
          </cell>
          <cell r="B1416" t="str">
            <v>Športska gimnazija - Zagreb</v>
          </cell>
        </row>
        <row r="1417">
          <cell r="A1417">
            <v>2393</v>
          </cell>
          <cell r="B1417" t="str">
            <v>Šumarska i drvodjeljska škola - Karlovac</v>
          </cell>
        </row>
        <row r="1418">
          <cell r="A1418">
            <v>2477</v>
          </cell>
          <cell r="B1418" t="str">
            <v>Željeznička tehnička škola - Moravice</v>
          </cell>
        </row>
        <row r="1419">
          <cell r="A1419">
            <v>2751</v>
          </cell>
          <cell r="B1419" t="str">
            <v>Ženska opća gimnazija Družbe sestara milosrdnica - s pravom javnosti</v>
          </cell>
        </row>
        <row r="1420">
          <cell r="A1420">
            <v>4043</v>
          </cell>
          <cell r="B1420" t="str">
            <v>Ženski đački dom Dubrovnik</v>
          </cell>
        </row>
        <row r="1421">
          <cell r="A1421">
            <v>4007</v>
          </cell>
          <cell r="B1421" t="str">
            <v>Ženski đački dom Split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2845</v>
          </cell>
          <cell r="B1368" t="str">
            <v>Učilište za popularnu i jazz glazbu</v>
          </cell>
        </row>
        <row r="1369">
          <cell r="A1369">
            <v>2700</v>
          </cell>
          <cell r="B1369" t="str">
            <v>V. gimnazija - Zagreb</v>
          </cell>
        </row>
        <row r="1370">
          <cell r="A1370">
            <v>2623</v>
          </cell>
          <cell r="B1370" t="str">
            <v>V. gimnazija Vladimir Nazor - Split</v>
          </cell>
        </row>
        <row r="1371">
          <cell r="A1371">
            <v>630</v>
          </cell>
          <cell r="B1371" t="str">
            <v>V. osnovna škola - Bjelovar</v>
          </cell>
        </row>
        <row r="1372">
          <cell r="A1372">
            <v>465</v>
          </cell>
          <cell r="B1372" t="str">
            <v>V. osnovna škola - Varaždin</v>
          </cell>
        </row>
        <row r="1373">
          <cell r="A1373">
            <v>2719</v>
          </cell>
          <cell r="B1373" t="str">
            <v>Veterinarska škola - Zagreb</v>
          </cell>
        </row>
        <row r="1374">
          <cell r="A1374">
            <v>466</v>
          </cell>
          <cell r="B1374" t="str">
            <v>VI. osnovna škola - Varaždin</v>
          </cell>
        </row>
        <row r="1375">
          <cell r="A1375">
            <v>2702</v>
          </cell>
          <cell r="B1375" t="str">
            <v>VII. gimnazija - Zagreb</v>
          </cell>
        </row>
        <row r="1376">
          <cell r="A1376">
            <v>468</v>
          </cell>
          <cell r="B1376" t="str">
            <v>VII. osnovna škola - Varaždin</v>
          </cell>
        </row>
        <row r="1377">
          <cell r="A1377">
            <v>2330</v>
          </cell>
          <cell r="B1377" t="str">
            <v>Waldorfska škola u Zagrebu</v>
          </cell>
        </row>
        <row r="1378">
          <cell r="A1378">
            <v>2705</v>
          </cell>
          <cell r="B1378" t="str">
            <v>X. gimnazija Ivan Supek - Zagreb</v>
          </cell>
        </row>
        <row r="1379">
          <cell r="A1379">
            <v>2706</v>
          </cell>
          <cell r="B1379" t="str">
            <v>XI. gimnazija - Zagreb</v>
          </cell>
        </row>
        <row r="1380">
          <cell r="A1380">
            <v>2707</v>
          </cell>
          <cell r="B1380" t="str">
            <v>XII. gimnazija - Zagreb</v>
          </cell>
        </row>
        <row r="1381">
          <cell r="A1381">
            <v>2708</v>
          </cell>
          <cell r="B1381" t="str">
            <v>XIII. gimnazija - Zagreb</v>
          </cell>
        </row>
        <row r="1382">
          <cell r="A1382">
            <v>2710</v>
          </cell>
          <cell r="B1382" t="str">
            <v>XV. gimnazija - Zagreb</v>
          </cell>
        </row>
        <row r="1383">
          <cell r="A1383">
            <v>2711</v>
          </cell>
          <cell r="B1383" t="str">
            <v>XVI. gimnazija - Zagreb</v>
          </cell>
        </row>
        <row r="1384">
          <cell r="A1384">
            <v>2713</v>
          </cell>
          <cell r="B1384" t="str">
            <v>XVIII. gimnazija - Zagreb</v>
          </cell>
        </row>
        <row r="1385">
          <cell r="A1385">
            <v>2536</v>
          </cell>
          <cell r="B1385" t="str">
            <v>Zadarska privatna gimnazija s pravom javnosti</v>
          </cell>
        </row>
        <row r="1386">
          <cell r="A1386">
            <v>4000</v>
          </cell>
          <cell r="B1386" t="str">
            <v>Zadruga</v>
          </cell>
        </row>
        <row r="1387">
          <cell r="A1387">
            <v>2775</v>
          </cell>
          <cell r="B1387" t="str">
            <v>Zagrebačka umjetnička gimnazija s pravom javnosti</v>
          </cell>
        </row>
        <row r="1388">
          <cell r="A1388">
            <v>2586</v>
          </cell>
          <cell r="B1388" t="str">
            <v>Zdravstvena i veterinarska škola Dr. Andrije Štampara - Vinkovci</v>
          </cell>
        </row>
        <row r="1389">
          <cell r="A1389">
            <v>2634</v>
          </cell>
          <cell r="B1389" t="str">
            <v>Zdravstvena škola - Split</v>
          </cell>
        </row>
        <row r="1390">
          <cell r="A1390">
            <v>2714</v>
          </cell>
          <cell r="B1390" t="str">
            <v>Zdravstveno učilište - Zagreb</v>
          </cell>
        </row>
        <row r="1391">
          <cell r="A1391">
            <v>2359</v>
          </cell>
          <cell r="B1391" t="str">
            <v>Zrakoplovna tehnička škola Rudolfa Perešina</v>
          </cell>
        </row>
        <row r="1392">
          <cell r="A1392">
            <v>646</v>
          </cell>
          <cell r="B1392" t="str">
            <v>Češka osnovna škola Jana Amosa Komenskog - Daruvar</v>
          </cell>
        </row>
        <row r="1393">
          <cell r="A1393">
            <v>690</v>
          </cell>
          <cell r="B1393" t="str">
            <v>Češka osnovna škola Josipa Ružičke - Končanica</v>
          </cell>
        </row>
        <row r="1394">
          <cell r="A1394">
            <v>2580</v>
          </cell>
          <cell r="B1394" t="str">
            <v>Šibenska privatna gimnazija s pravom javnosti</v>
          </cell>
        </row>
        <row r="1395">
          <cell r="A1395">
            <v>2342</v>
          </cell>
          <cell r="B1395" t="str">
            <v>Osnovna škola Kreativan razvoj s pravom javnosti</v>
          </cell>
        </row>
        <row r="1396">
          <cell r="A1396">
            <v>2633</v>
          </cell>
          <cell r="B1396" t="str">
            <v>Škola likovnih umjetnosti - Split</v>
          </cell>
        </row>
        <row r="1397">
          <cell r="A1397">
            <v>2531</v>
          </cell>
          <cell r="B1397" t="str">
            <v>Škola primijenjene umjetnosti i dizajna - Zadar</v>
          </cell>
        </row>
        <row r="1398">
          <cell r="A1398">
            <v>2747</v>
          </cell>
          <cell r="B1398" t="str">
            <v>Škola primijenjene umjetnosti i dizajna - Zagreb</v>
          </cell>
        </row>
        <row r="1399">
          <cell r="A1399">
            <v>2558</v>
          </cell>
          <cell r="B1399" t="str">
            <v>Škola primijenjene umjetnosti i dizajna Osijek</v>
          </cell>
        </row>
        <row r="1400">
          <cell r="A1400">
            <v>2659</v>
          </cell>
          <cell r="B1400" t="str">
            <v>Škola primijenjenih umjetnosti i dizajna - Pula</v>
          </cell>
        </row>
        <row r="1401">
          <cell r="A1401">
            <v>2327</v>
          </cell>
          <cell r="B1401" t="str">
            <v>Škola suvremenog plesa Ane Maletić - Zagreb</v>
          </cell>
        </row>
        <row r="1402">
          <cell r="A1402">
            <v>2731</v>
          </cell>
          <cell r="B1402" t="str">
            <v>Škola za cestovni promet - Zagreb</v>
          </cell>
        </row>
        <row r="1403">
          <cell r="A1403">
            <v>2631</v>
          </cell>
          <cell r="B1403" t="str">
            <v>Škola za dizajn, grafiku i održivu gradnju - Split</v>
          </cell>
        </row>
        <row r="1404">
          <cell r="A1404">
            <v>2326</v>
          </cell>
          <cell r="B1404" t="str">
            <v>Škola za klasični balet - Zagreb</v>
          </cell>
        </row>
        <row r="1405">
          <cell r="A1405">
            <v>2715</v>
          </cell>
          <cell r="B1405" t="str">
            <v>Škola za medicinske sestre Mlinarska</v>
          </cell>
        </row>
        <row r="1406">
          <cell r="A1406">
            <v>2716</v>
          </cell>
          <cell r="B1406" t="str">
            <v>Škola za medicinske sestre Vinogradska</v>
          </cell>
        </row>
        <row r="1407">
          <cell r="A1407">
            <v>2718</v>
          </cell>
          <cell r="B1407" t="str">
            <v>Škola za medicinske sestre Vrapče</v>
          </cell>
        </row>
        <row r="1408">
          <cell r="A1408">
            <v>2744</v>
          </cell>
          <cell r="B1408" t="str">
            <v>Škola za montažu instalacija i metalnih konstrukcija</v>
          </cell>
        </row>
        <row r="1409">
          <cell r="A1409">
            <v>1980</v>
          </cell>
          <cell r="B1409" t="str">
            <v>Škola za odgoj i obrazovanje - Pula</v>
          </cell>
        </row>
        <row r="1410">
          <cell r="A1410">
            <v>2559</v>
          </cell>
          <cell r="B1410" t="str">
            <v>Škola za osposobljavanje i obrazovanje Vinko Bek</v>
          </cell>
        </row>
        <row r="1411">
          <cell r="A1411">
            <v>2717</v>
          </cell>
          <cell r="B1411" t="str">
            <v>Škola za primalje - Zagreb</v>
          </cell>
        </row>
        <row r="1412">
          <cell r="A1412">
            <v>2473</v>
          </cell>
          <cell r="B1412" t="str">
            <v>Škola za primijenjenu umjetnost u Rijeci</v>
          </cell>
        </row>
        <row r="1413">
          <cell r="A1413">
            <v>2734</v>
          </cell>
          <cell r="B1413" t="str">
            <v>Škola za tekstil, kožu i dizajn - Zagreb</v>
          </cell>
        </row>
        <row r="1414">
          <cell r="A1414">
            <v>2656</v>
          </cell>
          <cell r="B1414" t="str">
            <v>Škola za turizam, ugostiteljstvo i trgovinu - Pula</v>
          </cell>
        </row>
        <row r="1415">
          <cell r="A1415">
            <v>2366</v>
          </cell>
          <cell r="B1415" t="str">
            <v>Škola za umjetnost, dizajn, grafiku i odjeću - Zabok</v>
          </cell>
        </row>
        <row r="1416">
          <cell r="A1416">
            <v>2748</v>
          </cell>
          <cell r="B1416" t="str">
            <v>Športska gimnazija - Zagreb</v>
          </cell>
        </row>
        <row r="1417">
          <cell r="A1417">
            <v>2393</v>
          </cell>
          <cell r="B1417" t="str">
            <v>Šumarska i drvodjeljska škola - Karlovac</v>
          </cell>
        </row>
        <row r="1418">
          <cell r="A1418">
            <v>2477</v>
          </cell>
          <cell r="B1418" t="str">
            <v>Željeznička tehnička škola - Moravice</v>
          </cell>
        </row>
        <row r="1419">
          <cell r="A1419">
            <v>2751</v>
          </cell>
          <cell r="B1419" t="str">
            <v>Ženska opća gimnazija Družbe sestara milosrdnica - s pravom javnosti</v>
          </cell>
        </row>
        <row r="1420">
          <cell r="A1420">
            <v>4043</v>
          </cell>
          <cell r="B1420" t="str">
            <v>Ženski đački dom Dubrovnik</v>
          </cell>
        </row>
        <row r="1421">
          <cell r="A1421">
            <v>4007</v>
          </cell>
          <cell r="B1421" t="str">
            <v>Ženski đački dom Split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2483</v>
          </cell>
          <cell r="B89" t="str">
            <v>Gimnazija Gospić</v>
          </cell>
        </row>
        <row r="90">
          <cell r="A90">
            <v>2776</v>
          </cell>
          <cell r="B90" t="str">
            <v>Gimnazija i ekonomska škola Benedikta Kotruljevića, s pravom javnosti</v>
          </cell>
        </row>
        <row r="91">
          <cell r="A91">
            <v>2652</v>
          </cell>
          <cell r="B91" t="str">
            <v>Gimnazija i strukovna škola Jurja Dobrile - Pazin</v>
          </cell>
        </row>
        <row r="92">
          <cell r="A92">
            <v>2425</v>
          </cell>
          <cell r="B92" t="str">
            <v>Gimnazija Ivana Zakmardija Dijankovečkoga - Križevci</v>
          </cell>
        </row>
        <row r="93">
          <cell r="A93">
            <v>4014</v>
          </cell>
          <cell r="B93" t="str">
            <v>Gimnazija Josipa Slavenskog Čakovec</v>
          </cell>
        </row>
        <row r="94">
          <cell r="A94">
            <v>2522</v>
          </cell>
          <cell r="B94" t="str">
            <v>Gimnazija Jurja Barakovića</v>
          </cell>
        </row>
        <row r="95">
          <cell r="A95">
            <v>2390</v>
          </cell>
          <cell r="B95" t="str">
            <v>Gimnazija Karlovac</v>
          </cell>
        </row>
        <row r="96">
          <cell r="A96">
            <v>2709</v>
          </cell>
          <cell r="B96" t="str">
            <v>Gimnazija Lucijana Vranjanina</v>
          </cell>
        </row>
        <row r="97">
          <cell r="A97">
            <v>4022</v>
          </cell>
          <cell r="B97" t="str">
            <v>Gimnazija Marul</v>
          </cell>
        </row>
        <row r="98">
          <cell r="A98">
            <v>2509</v>
          </cell>
          <cell r="B98" t="str">
            <v>Gimnazija Matija Mesić</v>
          </cell>
        </row>
        <row r="99">
          <cell r="A99">
            <v>2582</v>
          </cell>
          <cell r="B99" t="str">
            <v>Gimnazija Matije Antuna Reljkovića</v>
          </cell>
        </row>
        <row r="100">
          <cell r="A100">
            <v>2686</v>
          </cell>
          <cell r="B100" t="str">
            <v>Gimnazija Metković</v>
          </cell>
        </row>
        <row r="101">
          <cell r="A101">
            <v>2504</v>
          </cell>
          <cell r="B101" t="str">
            <v>Gimnazija Nova Gradiška</v>
          </cell>
        </row>
        <row r="102">
          <cell r="A102">
            <v>2489</v>
          </cell>
          <cell r="B102" t="str">
            <v>Gimnazija Petra Preradovića - Virovitica</v>
          </cell>
        </row>
        <row r="103">
          <cell r="A103">
            <v>2657</v>
          </cell>
          <cell r="B103" t="str">
            <v>Gimnazija Pula</v>
          </cell>
        </row>
        <row r="104">
          <cell r="A104">
            <v>4012</v>
          </cell>
          <cell r="B104" t="str">
            <v>Gimnazija Sesvete</v>
          </cell>
        </row>
        <row r="105">
          <cell r="A105">
            <v>2381</v>
          </cell>
          <cell r="B105" t="str">
            <v>Gimnazija Sisak</v>
          </cell>
        </row>
        <row r="106">
          <cell r="A106">
            <v>2703</v>
          </cell>
          <cell r="B106" t="str">
            <v>Gimnazija Tituša Brezovačkog</v>
          </cell>
        </row>
        <row r="107">
          <cell r="A107">
            <v>2357</v>
          </cell>
          <cell r="B107" t="str">
            <v>Gimnazija Velika Gorica</v>
          </cell>
        </row>
        <row r="108">
          <cell r="A108">
            <v>2521</v>
          </cell>
          <cell r="B108" t="str">
            <v>Gimnazija Vladimira Nazora</v>
          </cell>
        </row>
        <row r="109">
          <cell r="A109">
            <v>2589</v>
          </cell>
          <cell r="B109" t="str">
            <v>Gimnazija Vukovar</v>
          </cell>
        </row>
        <row r="110">
          <cell r="A110">
            <v>2595</v>
          </cell>
          <cell r="B110" t="str">
            <v>Gimnazija Županja</v>
          </cell>
        </row>
        <row r="111">
          <cell r="A111">
            <v>2642</v>
          </cell>
          <cell r="B111" t="str">
            <v>Gimnazijski kolegij Kraljica Jelena s pravom javnosti - Split</v>
          </cell>
        </row>
        <row r="112">
          <cell r="A112">
            <v>4021</v>
          </cell>
          <cell r="B112" t="str">
            <v>Glazbena škola "Muzički atelje"</v>
          </cell>
        </row>
        <row r="113">
          <cell r="A113">
            <v>552</v>
          </cell>
          <cell r="B113" t="str">
            <v>Glazbena škola Alberta Štrige - Križevci</v>
          </cell>
        </row>
        <row r="114">
          <cell r="A114">
            <v>2337</v>
          </cell>
          <cell r="B114" t="str">
            <v>Glazbena škola Blagoja Berse - Zagreb</v>
          </cell>
        </row>
        <row r="115">
          <cell r="A115">
            <v>1252</v>
          </cell>
          <cell r="B115" t="str">
            <v>Glazbena škola Blagoje Bersa - Zadar</v>
          </cell>
        </row>
        <row r="116">
          <cell r="A116">
            <v>3139</v>
          </cell>
          <cell r="B116" t="str">
            <v>Glazbena škola Brkanović</v>
          </cell>
        </row>
        <row r="117">
          <cell r="A117">
            <v>652</v>
          </cell>
          <cell r="B117" t="str">
            <v xml:space="preserve">Glazbena škola Brune Bjelinskog - Daruvar </v>
          </cell>
        </row>
        <row r="118">
          <cell r="A118">
            <v>1685</v>
          </cell>
          <cell r="B118" t="str">
            <v xml:space="preserve">Glazbena škola Dr. Fra Ivan Glibotić - Imotski </v>
          </cell>
        </row>
        <row r="119">
          <cell r="A119">
            <v>31</v>
          </cell>
          <cell r="B119" t="str">
            <v>Glazbena škola Ferdo Livadić</v>
          </cell>
        </row>
        <row r="120">
          <cell r="A120">
            <v>2851</v>
          </cell>
          <cell r="B120" t="str">
            <v>Glazbena škola Fortunat Pintarića</v>
          </cell>
        </row>
        <row r="121">
          <cell r="A121">
            <v>298</v>
          </cell>
          <cell r="B121" t="str">
            <v>Glazbena škola Frana Lhotke</v>
          </cell>
        </row>
        <row r="122">
          <cell r="A122">
            <v>1384</v>
          </cell>
          <cell r="B122" t="str">
            <v>Glazbena škola Franje Kuhača - Osijek</v>
          </cell>
        </row>
        <row r="123">
          <cell r="A123">
            <v>1555</v>
          </cell>
          <cell r="B123" t="str">
            <v>Glazbena škola Ivana Lukačića</v>
          </cell>
        </row>
        <row r="124">
          <cell r="A124">
            <v>803</v>
          </cell>
          <cell r="B124" t="str">
            <v>Glazbena škola Ivana Matetića - Ronjgova - Rijeka</v>
          </cell>
        </row>
        <row r="125">
          <cell r="A125">
            <v>1981</v>
          </cell>
          <cell r="B125" t="str">
            <v>Glazbena škola Ivana Matetića - Ronjgova Pula</v>
          </cell>
        </row>
        <row r="126">
          <cell r="A126">
            <v>965</v>
          </cell>
          <cell r="B126" t="str">
            <v>Glazbena škola Jan Vlašimsky - Virovitica</v>
          </cell>
        </row>
        <row r="127">
          <cell r="A127">
            <v>4026</v>
          </cell>
          <cell r="B127" t="str">
            <v>Glazbena škola Jastrebarsko</v>
          </cell>
        </row>
        <row r="128">
          <cell r="A128">
            <v>1779</v>
          </cell>
          <cell r="B128" t="str">
            <v xml:space="preserve">Glazbena škola Josipa Hatzea </v>
          </cell>
        </row>
        <row r="129">
          <cell r="A129">
            <v>2588</v>
          </cell>
          <cell r="B129" t="str">
            <v>Glazbena škola Josipa Runjanina</v>
          </cell>
        </row>
        <row r="130">
          <cell r="A130">
            <v>366</v>
          </cell>
          <cell r="B130" t="str">
            <v>Glazbena škola Karlovac</v>
          </cell>
        </row>
        <row r="131">
          <cell r="A131">
            <v>1691</v>
          </cell>
          <cell r="B131" t="str">
            <v>Glazbena škola Makarska</v>
          </cell>
        </row>
        <row r="132">
          <cell r="A132">
            <v>2332</v>
          </cell>
          <cell r="B132" t="str">
            <v>Glazbena škola Pavla Markovca</v>
          </cell>
        </row>
        <row r="133">
          <cell r="A133">
            <v>1035</v>
          </cell>
          <cell r="B133" t="str">
            <v>Glazbena škola Požega</v>
          </cell>
        </row>
        <row r="134">
          <cell r="A134">
            <v>2846</v>
          </cell>
          <cell r="B134" t="str">
            <v>Glazbena škola Pregrada</v>
          </cell>
        </row>
        <row r="135">
          <cell r="A135">
            <v>1122</v>
          </cell>
          <cell r="B135" t="str">
            <v>Glazbena škola Slavonski Brod</v>
          </cell>
        </row>
        <row r="136">
          <cell r="A136">
            <v>3137</v>
          </cell>
          <cell r="B136" t="str">
            <v>Glazbena škola Tarla</v>
          </cell>
        </row>
        <row r="137">
          <cell r="A137">
            <v>264</v>
          </cell>
          <cell r="B137" t="str">
            <v>Glazbena škola u Novskoj</v>
          </cell>
        </row>
        <row r="138">
          <cell r="A138">
            <v>469</v>
          </cell>
          <cell r="B138" t="str">
            <v>Glazbena škola u Varaždinu</v>
          </cell>
        </row>
        <row r="139">
          <cell r="A139">
            <v>4020</v>
          </cell>
          <cell r="B139" t="str">
            <v>Glazbena škola Vanja Kos</v>
          </cell>
        </row>
        <row r="140">
          <cell r="A140">
            <v>631</v>
          </cell>
          <cell r="B140" t="str">
            <v xml:space="preserve">Glazbena škola Vatroslava Lisinskog - Bjelovar </v>
          </cell>
        </row>
        <row r="141">
          <cell r="A141">
            <v>2336</v>
          </cell>
          <cell r="B141" t="str">
            <v>Glazbena škola Vatroslava Lisinskog - Zagreb</v>
          </cell>
        </row>
        <row r="142">
          <cell r="A142">
            <v>2331</v>
          </cell>
          <cell r="B142" t="str">
            <v>Glazbena škola Zlatka Balokovića</v>
          </cell>
        </row>
        <row r="143">
          <cell r="A143">
            <v>2333</v>
          </cell>
          <cell r="B143" t="str">
            <v>Glazbeno učilište Elly Bašić - Zagreb</v>
          </cell>
        </row>
        <row r="144">
          <cell r="A144">
            <v>2701</v>
          </cell>
          <cell r="B144" t="str">
            <v>Gornjogradska gimnazija</v>
          </cell>
        </row>
        <row r="145">
          <cell r="A145">
            <v>2410</v>
          </cell>
          <cell r="B145" t="str">
            <v>Gospodarska škola - Varaždin</v>
          </cell>
        </row>
        <row r="146">
          <cell r="A146">
            <v>2694</v>
          </cell>
          <cell r="B146" t="str">
            <v>Gospodarska škola - Čakovec</v>
          </cell>
        </row>
        <row r="147">
          <cell r="A147">
            <v>2649</v>
          </cell>
          <cell r="B147" t="str">
            <v>Gospodarska škola Istituto Professionale - Buje</v>
          </cell>
        </row>
        <row r="148">
          <cell r="A148">
            <v>2723</v>
          </cell>
          <cell r="B148" t="str">
            <v>Graditeljska tehnička škola - Zagreb</v>
          </cell>
        </row>
        <row r="149">
          <cell r="A149">
            <v>2691</v>
          </cell>
          <cell r="B149" t="str">
            <v>Graditeljska škola - Čakovec</v>
          </cell>
        </row>
        <row r="150">
          <cell r="A150">
            <v>2465</v>
          </cell>
          <cell r="B150" t="str">
            <v>Graditeljska škola za industriju i obrt - Rijeka</v>
          </cell>
        </row>
        <row r="151">
          <cell r="A151">
            <v>2413</v>
          </cell>
          <cell r="B151" t="str">
            <v>Graditeljska, prirodoslovna i rudarska škola - Varaždin</v>
          </cell>
        </row>
        <row r="152">
          <cell r="A152">
            <v>2617</v>
          </cell>
          <cell r="B152" t="str">
            <v>Graditeljsko-geodetska tehnička škola - Split</v>
          </cell>
        </row>
        <row r="153">
          <cell r="A153">
            <v>2552</v>
          </cell>
          <cell r="B153" t="str">
            <v>Graditeljsko-geodetska škola - Osijek</v>
          </cell>
        </row>
        <row r="154">
          <cell r="A154">
            <v>2735</v>
          </cell>
          <cell r="B154" t="str">
            <v>Grafička škola u Zagrebu</v>
          </cell>
        </row>
        <row r="155">
          <cell r="A155">
            <v>2459</v>
          </cell>
          <cell r="B155" t="str">
            <v>Građevinska tehnička škola - Rijeka</v>
          </cell>
        </row>
        <row r="156">
          <cell r="A156">
            <v>2533</v>
          </cell>
          <cell r="B156" t="str">
            <v>Hotelijersko-turistička i ugostiteljska škola - Zadar</v>
          </cell>
        </row>
        <row r="157">
          <cell r="A157">
            <v>2450</v>
          </cell>
          <cell r="B157" t="str">
            <v>Hotelijersko-turistička škola - Opatija</v>
          </cell>
        </row>
        <row r="158">
          <cell r="A158">
            <v>2771</v>
          </cell>
          <cell r="B158" t="str">
            <v>Hotelijersko-turistička škola u Zagrebu</v>
          </cell>
        </row>
        <row r="159">
          <cell r="A159">
            <v>2547</v>
          </cell>
          <cell r="B159" t="str">
            <v>I. gimnazija - Osijek</v>
          </cell>
        </row>
        <row r="160">
          <cell r="A160">
            <v>2619</v>
          </cell>
          <cell r="B160" t="str">
            <v>I. gimnazija - Split</v>
          </cell>
        </row>
        <row r="161">
          <cell r="A161">
            <v>2696</v>
          </cell>
          <cell r="B161" t="str">
            <v>I. gimnazija - Zagreb</v>
          </cell>
        </row>
        <row r="162">
          <cell r="A162">
            <v>614</v>
          </cell>
          <cell r="B162" t="str">
            <v>I. osnovna škola - Bjelovar</v>
          </cell>
        </row>
        <row r="163">
          <cell r="A163">
            <v>2295</v>
          </cell>
          <cell r="B163" t="str">
            <v>I. osnovna škola - Dugave</v>
          </cell>
        </row>
        <row r="164">
          <cell r="A164">
            <v>265</v>
          </cell>
          <cell r="B164" t="str">
            <v>I. osnovna škola - Petrinja</v>
          </cell>
        </row>
        <row r="165">
          <cell r="A165">
            <v>461</v>
          </cell>
          <cell r="B165" t="str">
            <v>I. osnovna škola - Varaždin</v>
          </cell>
        </row>
        <row r="166">
          <cell r="A166">
            <v>63</v>
          </cell>
          <cell r="B166" t="str">
            <v>I. osnovna škola - Vrbovec</v>
          </cell>
        </row>
        <row r="167">
          <cell r="A167">
            <v>2132</v>
          </cell>
          <cell r="B167" t="str">
            <v>I. osnovna škola - Čakovec</v>
          </cell>
        </row>
        <row r="168">
          <cell r="A168">
            <v>2720</v>
          </cell>
          <cell r="B168" t="str">
            <v>I. tehnička škola Tesla</v>
          </cell>
        </row>
        <row r="169">
          <cell r="A169">
            <v>2548</v>
          </cell>
          <cell r="B169" t="str">
            <v>II. gimnazija - Osijek</v>
          </cell>
        </row>
        <row r="170">
          <cell r="A170">
            <v>2620</v>
          </cell>
          <cell r="B170" t="str">
            <v>II. gimnazija - Split</v>
          </cell>
        </row>
        <row r="171">
          <cell r="A171">
            <v>2697</v>
          </cell>
          <cell r="B171" t="str">
            <v>II. gimnazija - Zagreb</v>
          </cell>
        </row>
        <row r="172">
          <cell r="A172">
            <v>621</v>
          </cell>
          <cell r="B172" t="str">
            <v>II. osnovna škola - Bjelovar</v>
          </cell>
        </row>
        <row r="173">
          <cell r="A173">
            <v>462</v>
          </cell>
          <cell r="B173" t="str">
            <v>II. osnovna škola - Varaždin</v>
          </cell>
        </row>
        <row r="174">
          <cell r="A174">
            <v>70</v>
          </cell>
          <cell r="B174" t="str">
            <v>II. osnovna škola - Vrbovec</v>
          </cell>
        </row>
        <row r="175">
          <cell r="A175">
            <v>2135</v>
          </cell>
          <cell r="B175" t="str">
            <v>II. osnovna škola - Čakovec</v>
          </cell>
        </row>
        <row r="176">
          <cell r="A176">
            <v>2549</v>
          </cell>
          <cell r="B176" t="str">
            <v>III. gimnazija - Osijek</v>
          </cell>
        </row>
        <row r="177">
          <cell r="A177">
            <v>2621</v>
          </cell>
          <cell r="B177" t="str">
            <v>III. gimnazija - Split</v>
          </cell>
        </row>
        <row r="178">
          <cell r="A178">
            <v>2698</v>
          </cell>
          <cell r="B178" t="str">
            <v>III. gimnazija - Zagreb</v>
          </cell>
        </row>
        <row r="179">
          <cell r="A179">
            <v>623</v>
          </cell>
          <cell r="B179" t="str">
            <v>III. osnovna škola - Bjelovar</v>
          </cell>
        </row>
        <row r="180">
          <cell r="A180">
            <v>463</v>
          </cell>
          <cell r="B180" t="str">
            <v>III. osnovna škola - Varaždin</v>
          </cell>
        </row>
        <row r="181">
          <cell r="A181">
            <v>2136</v>
          </cell>
          <cell r="B181" t="str">
            <v>III. osnovna škola - Čakovec</v>
          </cell>
        </row>
        <row r="182">
          <cell r="A182">
            <v>2742</v>
          </cell>
          <cell r="B182" t="str">
            <v>Industrijska strojarska škola - Zagreb</v>
          </cell>
        </row>
        <row r="183">
          <cell r="A183">
            <v>2630</v>
          </cell>
          <cell r="B183" t="str">
            <v>Industrijska škola - Split</v>
          </cell>
        </row>
        <row r="184">
          <cell r="A184">
            <v>2505</v>
          </cell>
          <cell r="B184" t="str">
            <v>Industrijsko-obrtnička škola - Nova Gradiška</v>
          </cell>
        </row>
        <row r="185">
          <cell r="A185">
            <v>2658</v>
          </cell>
          <cell r="B185" t="str">
            <v xml:space="preserve">Industrijsko-obrtnička škola - Pula </v>
          </cell>
        </row>
        <row r="186">
          <cell r="A186">
            <v>2382</v>
          </cell>
          <cell r="B186" t="str">
            <v>Industrijsko-obrtnička škola - Sisak</v>
          </cell>
        </row>
        <row r="187">
          <cell r="A187">
            <v>2964</v>
          </cell>
          <cell r="B187" t="str">
            <v>Industrijsko-obrtnička škola - Slatina</v>
          </cell>
        </row>
        <row r="188">
          <cell r="A188">
            <v>2510</v>
          </cell>
          <cell r="B188" t="str">
            <v>Industrijsko-obrtnička škola - Slavonski Brod</v>
          </cell>
        </row>
        <row r="189">
          <cell r="A189">
            <v>2491</v>
          </cell>
          <cell r="B189" t="str">
            <v>Industrijsko-obrtnička škola - Virovitica</v>
          </cell>
        </row>
        <row r="190">
          <cell r="A190">
            <v>2577</v>
          </cell>
          <cell r="B190" t="str">
            <v>Industrijsko-obrtnička škola - Šibenik</v>
          </cell>
        </row>
        <row r="191">
          <cell r="A191">
            <v>2780</v>
          </cell>
          <cell r="B191" t="str">
            <v>Islamska gimnazija dr. Ahmeda Smajlovića - Zagreb</v>
          </cell>
        </row>
        <row r="192">
          <cell r="A192">
            <v>2563</v>
          </cell>
          <cell r="B192" t="str">
            <v xml:space="preserve">Isusovačka klasična gimnazija s pravom javnosti u Osijeku </v>
          </cell>
        </row>
        <row r="193">
          <cell r="A193">
            <v>2699</v>
          </cell>
          <cell r="B193" t="str">
            <v>IV. gimnazija - Zagreb</v>
          </cell>
        </row>
        <row r="194">
          <cell r="A194">
            <v>2622</v>
          </cell>
          <cell r="B194" t="str">
            <v>IV. gimnazija Marko Marulić</v>
          </cell>
        </row>
        <row r="195">
          <cell r="A195">
            <v>628</v>
          </cell>
          <cell r="B195" t="str">
            <v>IV. osnovna škola - Bjelovar</v>
          </cell>
        </row>
        <row r="196">
          <cell r="A196">
            <v>464</v>
          </cell>
          <cell r="B196" t="str">
            <v>IV. osnovna škola - Varaždin</v>
          </cell>
        </row>
        <row r="197">
          <cell r="A197">
            <v>2704</v>
          </cell>
          <cell r="B197" t="str">
            <v>IX. gimnazija - Zagreb</v>
          </cell>
        </row>
        <row r="198">
          <cell r="A198">
            <v>4030</v>
          </cell>
          <cell r="B198" t="str">
            <v>Jezična gimnazija Sova Zagreb</v>
          </cell>
        </row>
        <row r="199">
          <cell r="A199">
            <v>2911</v>
          </cell>
          <cell r="B199" t="str">
            <v>Katolička gimnazija s pravom javnosti u Požegi</v>
          </cell>
        </row>
        <row r="200">
          <cell r="A200">
            <v>2912</v>
          </cell>
          <cell r="B200" t="str">
            <v>Katolička klasična gimnazija s pravom javnosti u Virovitici</v>
          </cell>
        </row>
        <row r="201">
          <cell r="A201">
            <v>4044</v>
          </cell>
          <cell r="B201" t="str">
            <v>Katolička osnovna škola "Josip Pavlišić"</v>
          </cell>
        </row>
        <row r="202">
          <cell r="A202">
            <v>3076</v>
          </cell>
          <cell r="B202" t="str">
            <v>Katolička osnovna škola - Požega</v>
          </cell>
        </row>
        <row r="203">
          <cell r="A203">
            <v>2918</v>
          </cell>
          <cell r="B203" t="str">
            <v>Katolička osnovna škola - Šibenik</v>
          </cell>
        </row>
        <row r="204">
          <cell r="A204">
            <v>4025</v>
          </cell>
          <cell r="B204" t="str">
            <v>Katolička osnovna škola Svete Uršule</v>
          </cell>
        </row>
        <row r="205">
          <cell r="A205">
            <v>2712</v>
          </cell>
          <cell r="B205" t="str">
            <v>Klasična gimnazija - Zagreb</v>
          </cell>
        </row>
        <row r="206">
          <cell r="A206">
            <v>2514</v>
          </cell>
          <cell r="B206" t="str">
            <v>Klasična gimnazija fra Marijana Lanosovića s pravom javnosti - Slavonski Brod</v>
          </cell>
        </row>
        <row r="207">
          <cell r="A207">
            <v>2523</v>
          </cell>
          <cell r="B207" t="str">
            <v>Klasična gimnazija Ivana Pavla II. s pravom javnosti - Zadar</v>
          </cell>
        </row>
        <row r="208">
          <cell r="A208">
            <v>2645</v>
          </cell>
          <cell r="B208" t="str">
            <v>Klesarska škola - Pučišća</v>
          </cell>
        </row>
        <row r="209">
          <cell r="A209">
            <v>2431</v>
          </cell>
          <cell r="B209" t="str">
            <v>Komercijalna i trgovačka škola - Bjelovar</v>
          </cell>
        </row>
        <row r="210">
          <cell r="A210">
            <v>2626</v>
          </cell>
          <cell r="B210" t="str">
            <v>Komercijalno - trgovačka škola - Split</v>
          </cell>
        </row>
        <row r="211">
          <cell r="A211">
            <v>2778</v>
          </cell>
          <cell r="B211" t="str">
            <v>LINigra-privatna škola s pravom javnosti</v>
          </cell>
        </row>
        <row r="212">
          <cell r="A212">
            <v>2573</v>
          </cell>
          <cell r="B212" t="str">
            <v>Medicinska i kemijska škola - Šibenik</v>
          </cell>
        </row>
        <row r="213">
          <cell r="A213">
            <v>2430</v>
          </cell>
          <cell r="B213" t="str">
            <v>Medicinska škola - Bjelovar</v>
          </cell>
        </row>
        <row r="214">
          <cell r="A214">
            <v>2678</v>
          </cell>
          <cell r="B214" t="str">
            <v>Medicinska škola - Dubrovnik</v>
          </cell>
        </row>
        <row r="215">
          <cell r="A215">
            <v>2394</v>
          </cell>
          <cell r="B215" t="str">
            <v>Medicinska škola - Karlovac</v>
          </cell>
        </row>
        <row r="216">
          <cell r="A216">
            <v>2550</v>
          </cell>
          <cell r="B216" t="str">
            <v>Medicinska škola - Osijek</v>
          </cell>
        </row>
        <row r="217">
          <cell r="A217">
            <v>2662</v>
          </cell>
          <cell r="B217" t="str">
            <v>Medicinska škola - Pula</v>
          </cell>
        </row>
        <row r="218">
          <cell r="A218">
            <v>2409</v>
          </cell>
          <cell r="B218" t="str">
            <v>Medicinska škola - Varaždin</v>
          </cell>
        </row>
        <row r="219">
          <cell r="A219">
            <v>2525</v>
          </cell>
          <cell r="B219" t="str">
            <v xml:space="preserve">Medicinska škola Ante Kuzmanića - Zadar </v>
          </cell>
        </row>
        <row r="220">
          <cell r="A220">
            <v>2466</v>
          </cell>
          <cell r="B220" t="str">
            <v>Medicinska škola u Rijeci</v>
          </cell>
        </row>
        <row r="221">
          <cell r="A221">
            <v>4024</v>
          </cell>
          <cell r="B221" t="str">
            <v>Međunarodna osnovna škola "Vedri obzori"</v>
          </cell>
        </row>
        <row r="222">
          <cell r="A222">
            <v>2397</v>
          </cell>
          <cell r="B222" t="str">
            <v>Mješovita industrijsko - obrtnička škola - Karlovac</v>
          </cell>
        </row>
        <row r="223">
          <cell r="A223">
            <v>2624</v>
          </cell>
          <cell r="B223" t="str">
            <v>Nadbiskupijska klasična gimnazija Don Frane Bulić - s pravom javnosti - Split</v>
          </cell>
        </row>
        <row r="224">
          <cell r="A224">
            <v>2736</v>
          </cell>
          <cell r="B224" t="str">
            <v>Nadbiskupska klasična gimnazija s pravom javnosti - Zagreb</v>
          </cell>
        </row>
        <row r="225">
          <cell r="A225">
            <v>4023</v>
          </cell>
          <cell r="B225" t="str">
            <v>Nadbiskupsko sjemenište "Zmajević"</v>
          </cell>
        </row>
        <row r="226">
          <cell r="A226">
            <v>0</v>
          </cell>
          <cell r="B226" t="str">
            <v>Nepoznata</v>
          </cell>
        </row>
        <row r="227">
          <cell r="A227">
            <v>2629</v>
          </cell>
          <cell r="B227" t="str">
            <v>Obrtna tehnička škola - Split</v>
          </cell>
        </row>
        <row r="228">
          <cell r="A228">
            <v>2743</v>
          </cell>
          <cell r="B228" t="str">
            <v>Obrtnička i industrijska graditeljska škola - Zagreb</v>
          </cell>
        </row>
        <row r="229">
          <cell r="A229">
            <v>2401</v>
          </cell>
          <cell r="B229" t="str">
            <v>Obrtnička i tehnička škola - Ogulin</v>
          </cell>
        </row>
        <row r="230">
          <cell r="A230">
            <v>2434</v>
          </cell>
          <cell r="B230" t="str">
            <v>Obrtnička škola - Bjelovar</v>
          </cell>
        </row>
        <row r="231">
          <cell r="A231">
            <v>2674</v>
          </cell>
          <cell r="B231" t="str">
            <v>Obrtnička škola - Dubrovnik</v>
          </cell>
        </row>
        <row r="232">
          <cell r="A232">
            <v>2423</v>
          </cell>
          <cell r="B232" t="str">
            <v>Obrtnička škola - Koprivnica</v>
          </cell>
        </row>
        <row r="233">
          <cell r="A233">
            <v>2449</v>
          </cell>
          <cell r="B233" t="str">
            <v>Obrtnička škola - Opatija</v>
          </cell>
        </row>
        <row r="234">
          <cell r="A234">
            <v>2556</v>
          </cell>
          <cell r="B234" t="str">
            <v>Obrtnička škola - Osijek</v>
          </cell>
        </row>
        <row r="235">
          <cell r="A235">
            <v>2500</v>
          </cell>
          <cell r="B235" t="str">
            <v>Obrtnička škola - Požega</v>
          </cell>
        </row>
        <row r="236">
          <cell r="A236">
            <v>2384</v>
          </cell>
          <cell r="B236" t="str">
            <v>Obrtnička škola - Sisak</v>
          </cell>
        </row>
        <row r="237">
          <cell r="A237">
            <v>2508</v>
          </cell>
          <cell r="B237" t="str">
            <v>Obrtnička škola - Slavonski Brod</v>
          </cell>
        </row>
        <row r="238">
          <cell r="A238">
            <v>2618</v>
          </cell>
          <cell r="B238" t="str">
            <v>Obrtnička škola - Split</v>
          </cell>
        </row>
        <row r="239">
          <cell r="A239">
            <v>2543</v>
          </cell>
          <cell r="B239" t="str">
            <v>Obrtnička škola Antuna Horvata - Đakovo</v>
          </cell>
        </row>
        <row r="240">
          <cell r="A240">
            <v>2526</v>
          </cell>
          <cell r="B240" t="str">
            <v>Obrtnička škola Gojka Matuline - Zadar</v>
          </cell>
        </row>
        <row r="241">
          <cell r="A241">
            <v>2741</v>
          </cell>
          <cell r="B241" t="str">
            <v>Obrtnička škola za osobne usluge - Zagreb</v>
          </cell>
        </row>
        <row r="242">
          <cell r="A242">
            <v>2594</v>
          </cell>
          <cell r="B242" t="str">
            <v>Obrtničko - industrijska škola - Županja</v>
          </cell>
        </row>
        <row r="243">
          <cell r="A243">
            <v>2599</v>
          </cell>
          <cell r="B243" t="str">
            <v xml:space="preserve">Obrtničko-industrijska škola u Imotskom </v>
          </cell>
        </row>
        <row r="244">
          <cell r="A244">
            <v>3168</v>
          </cell>
          <cell r="B244" t="str">
            <v>Opća privatna gimnazija - Zagreb</v>
          </cell>
        </row>
        <row r="245">
          <cell r="A245">
            <v>2081</v>
          </cell>
          <cell r="B245" t="str">
            <v>Osnovna glazbena škola (pri Pučkom otvorenom učilištu Ploče)</v>
          </cell>
        </row>
        <row r="246">
          <cell r="A246">
            <v>1953</v>
          </cell>
          <cell r="B246" t="str">
            <v>Osnovna glazbena škola (pri Pučkom otvorenom učilištu u Pazinu)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 (pri Centru za kulturu Omiš)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1959</v>
          </cell>
          <cell r="B291" t="str">
            <v>Osnovna glazbena škola Slavko Zlatić - pučko otvoreno učilište Poreč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2328</v>
          </cell>
          <cell r="B304" t="str">
            <v>Osnovna škola za balet i ritmiku - Zagreb</v>
          </cell>
        </row>
        <row r="305">
          <cell r="A305">
            <v>2944</v>
          </cell>
          <cell r="B305" t="str">
            <v>Osnovna škola za balet i suvremeni ples pri Osnovnoj školi Vežica</v>
          </cell>
        </row>
        <row r="306">
          <cell r="A306">
            <v>1695</v>
          </cell>
          <cell r="B306" t="str">
            <v>OŠ 1. listopada 1942.</v>
          </cell>
        </row>
        <row r="307">
          <cell r="A307">
            <v>275</v>
          </cell>
          <cell r="B307" t="str">
            <v>OŠ 22. lipnja</v>
          </cell>
        </row>
        <row r="308">
          <cell r="A308">
            <v>929</v>
          </cell>
          <cell r="B308" t="str">
            <v>OŠ A. G. Matoša - Novalja</v>
          </cell>
        </row>
        <row r="309">
          <cell r="A309">
            <v>2270</v>
          </cell>
          <cell r="B309" t="str">
            <v>OŠ Alojzija Stepinca</v>
          </cell>
        </row>
        <row r="310">
          <cell r="A310">
            <v>496</v>
          </cell>
          <cell r="B310" t="str">
            <v>OŠ Andrije Kačića Miošića</v>
          </cell>
        </row>
        <row r="311">
          <cell r="A311">
            <v>574</v>
          </cell>
          <cell r="B311" t="str">
            <v>OŠ Andrije Palmovića</v>
          </cell>
        </row>
        <row r="312">
          <cell r="A312">
            <v>1626</v>
          </cell>
          <cell r="B312" t="str">
            <v>OŠ Ane Katarine Zrinski</v>
          </cell>
        </row>
        <row r="313">
          <cell r="A313">
            <v>1840</v>
          </cell>
          <cell r="B313" t="str">
            <v>OŠ Ante Anđelinović</v>
          </cell>
        </row>
        <row r="314">
          <cell r="A314">
            <v>2068</v>
          </cell>
          <cell r="B314" t="str">
            <v xml:space="preserve">OŠ Ante Curać-Pinjac </v>
          </cell>
        </row>
        <row r="315">
          <cell r="A315">
            <v>2885</v>
          </cell>
          <cell r="B315" t="str">
            <v>OŠ Ante Kovačića - Marija Gorica</v>
          </cell>
        </row>
        <row r="316">
          <cell r="A316">
            <v>2247</v>
          </cell>
          <cell r="B316" t="str">
            <v>OŠ Ante Kovačića - Zagreb</v>
          </cell>
        </row>
        <row r="317">
          <cell r="A317">
            <v>220</v>
          </cell>
          <cell r="B317" t="str">
            <v>OŠ Ante Kovačića - Zlatar</v>
          </cell>
        </row>
        <row r="318">
          <cell r="A318">
            <v>1868</v>
          </cell>
          <cell r="B318" t="str">
            <v>OŠ Ante Starčevića - Dicmo</v>
          </cell>
        </row>
        <row r="319">
          <cell r="A319">
            <v>498</v>
          </cell>
          <cell r="B319" t="str">
            <v>OŠ Ante Starčevića - Lepoglava</v>
          </cell>
        </row>
        <row r="320">
          <cell r="A320">
            <v>1194</v>
          </cell>
          <cell r="B320" t="str">
            <v>OŠ Ante Starčevića - Rešetari</v>
          </cell>
        </row>
        <row r="321">
          <cell r="A321">
            <v>1512</v>
          </cell>
          <cell r="B321" t="str">
            <v>OŠ Ante Starčevića - Viljevo</v>
          </cell>
        </row>
        <row r="322">
          <cell r="A322">
            <v>1631</v>
          </cell>
          <cell r="B322" t="str">
            <v>OŠ Antun Gustav Matoš - Tovarnik</v>
          </cell>
        </row>
        <row r="323">
          <cell r="A323">
            <v>1582</v>
          </cell>
          <cell r="B323" t="str">
            <v>OŠ Antun Gustav Matoš - Vinkovci</v>
          </cell>
        </row>
        <row r="324">
          <cell r="A324">
            <v>1614</v>
          </cell>
          <cell r="B324" t="str">
            <v>OŠ Antun i Stjepan Radić</v>
          </cell>
        </row>
        <row r="325">
          <cell r="A325">
            <v>398</v>
          </cell>
          <cell r="B325" t="str">
            <v xml:space="preserve">OŠ Antun Klasnic - Lasinja </v>
          </cell>
        </row>
        <row r="326">
          <cell r="A326">
            <v>1124</v>
          </cell>
          <cell r="B326" t="str">
            <v>OŠ Antun Matija Reljković</v>
          </cell>
        </row>
        <row r="327">
          <cell r="A327">
            <v>1180</v>
          </cell>
          <cell r="B327" t="str">
            <v>OŠ Antun Mihanović - Nova Kapela - Batrina</v>
          </cell>
        </row>
        <row r="328">
          <cell r="A328">
            <v>1101</v>
          </cell>
          <cell r="B328" t="str">
            <v>OŠ Antun Mihanović - Slavonski Brod</v>
          </cell>
        </row>
        <row r="329">
          <cell r="A329">
            <v>524</v>
          </cell>
          <cell r="B329" t="str">
            <v>OŠ Antun Nemčić Gostovinski</v>
          </cell>
        </row>
        <row r="330">
          <cell r="A330">
            <v>76</v>
          </cell>
          <cell r="B330" t="str">
            <v>OŠ Antuna Augustinčića</v>
          </cell>
        </row>
        <row r="331">
          <cell r="A331">
            <v>1597</v>
          </cell>
          <cell r="B331" t="str">
            <v>OŠ Antuna Bauera</v>
          </cell>
        </row>
        <row r="332">
          <cell r="A332">
            <v>2219</v>
          </cell>
          <cell r="B332" t="str">
            <v>OŠ Antuna Branka Šimića</v>
          </cell>
        </row>
        <row r="333">
          <cell r="A333">
            <v>2222</v>
          </cell>
          <cell r="B333" t="str">
            <v>OŠ Antuna Gustava Matoša - Zagreb</v>
          </cell>
        </row>
        <row r="334">
          <cell r="A334">
            <v>970</v>
          </cell>
          <cell r="B334" t="str">
            <v>OŠ Antuna Gustava Matoša - Čačinci</v>
          </cell>
        </row>
        <row r="335">
          <cell r="A335">
            <v>506</v>
          </cell>
          <cell r="B335" t="str">
            <v>OŠ Antuna i Ivana Kukuljevića</v>
          </cell>
        </row>
        <row r="336">
          <cell r="A336">
            <v>1033</v>
          </cell>
          <cell r="B336" t="str">
            <v>OŠ Antuna Kanižlića</v>
          </cell>
        </row>
        <row r="337">
          <cell r="A337">
            <v>2055</v>
          </cell>
          <cell r="B337" t="str">
            <v>OŠ Antuna Masle - Orašac</v>
          </cell>
        </row>
        <row r="338">
          <cell r="A338">
            <v>141</v>
          </cell>
          <cell r="B338" t="str">
            <v>OŠ Antuna Mihanovića - Klanjec</v>
          </cell>
        </row>
        <row r="339">
          <cell r="A339">
            <v>1364</v>
          </cell>
          <cell r="B339" t="str">
            <v>OŠ Antuna Mihanovića - Osijek</v>
          </cell>
        </row>
        <row r="340">
          <cell r="A340">
            <v>207</v>
          </cell>
          <cell r="B340" t="str">
            <v>OŠ Antuna Mihanovića - Petrovsko</v>
          </cell>
        </row>
        <row r="341">
          <cell r="A341">
            <v>2208</v>
          </cell>
          <cell r="B341" t="str">
            <v>OŠ Antuna Mihanovića - Zagreb</v>
          </cell>
        </row>
        <row r="342">
          <cell r="A342">
            <v>1517</v>
          </cell>
          <cell r="B342" t="str">
            <v>OŠ Antuna Mihanovića Petropoljskog</v>
          </cell>
        </row>
        <row r="343">
          <cell r="A343">
            <v>1510</v>
          </cell>
          <cell r="B343" t="str">
            <v>OŠ Antunovac</v>
          </cell>
        </row>
        <row r="344">
          <cell r="A344">
            <v>923</v>
          </cell>
          <cell r="B344" t="str">
            <v>OŠ Anž Frankopan - Kosinj</v>
          </cell>
        </row>
        <row r="345">
          <cell r="A345">
            <v>1820</v>
          </cell>
          <cell r="B345" t="str">
            <v>OŠ Aržano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1757</v>
          </cell>
          <cell r="B747" t="str">
            <v>OŠ Manuš</v>
          </cell>
        </row>
        <row r="748">
          <cell r="A748">
            <v>1671</v>
          </cell>
          <cell r="B748" t="str">
            <v>OŠ Mare Švel-Gamiršek</v>
          </cell>
        </row>
        <row r="749">
          <cell r="A749">
            <v>843</v>
          </cell>
          <cell r="B749" t="str">
            <v>OŠ Maria Martinolića</v>
          </cell>
        </row>
        <row r="750">
          <cell r="A750">
            <v>198</v>
          </cell>
          <cell r="B750" t="str">
            <v>OŠ Marija Bistrica</v>
          </cell>
        </row>
        <row r="751">
          <cell r="A751">
            <v>2023</v>
          </cell>
          <cell r="B751" t="str">
            <v>OŠ Marije i Line</v>
          </cell>
        </row>
        <row r="752">
          <cell r="A752">
            <v>2215</v>
          </cell>
          <cell r="B752" t="str">
            <v>OŠ Marije Jurić Zagorke</v>
          </cell>
        </row>
        <row r="753">
          <cell r="A753">
            <v>2051</v>
          </cell>
          <cell r="B753" t="str">
            <v>OŠ Marina Držića - Dubrovnik</v>
          </cell>
        </row>
        <row r="754">
          <cell r="A754">
            <v>2278</v>
          </cell>
          <cell r="B754" t="str">
            <v>OŠ Marina Držića - Zagreb</v>
          </cell>
        </row>
        <row r="755">
          <cell r="A755">
            <v>2047</v>
          </cell>
          <cell r="B755" t="str">
            <v>OŠ Marina Getaldića</v>
          </cell>
        </row>
        <row r="756">
          <cell r="A756">
            <v>1752</v>
          </cell>
          <cell r="B756" t="str">
            <v>OŠ Marjan</v>
          </cell>
        </row>
        <row r="757">
          <cell r="A757">
            <v>1706</v>
          </cell>
          <cell r="B757" t="str">
            <v>OŠ Marka Marulića</v>
          </cell>
        </row>
        <row r="758">
          <cell r="A758">
            <v>1205</v>
          </cell>
          <cell r="B758" t="str">
            <v>OŠ Markovac</v>
          </cell>
        </row>
        <row r="759">
          <cell r="A759">
            <v>2225</v>
          </cell>
          <cell r="B759" t="str">
            <v>OŠ Markuševec</v>
          </cell>
        </row>
        <row r="760">
          <cell r="A760">
            <v>1662</v>
          </cell>
          <cell r="B760" t="str">
            <v>OŠ Markušica</v>
          </cell>
        </row>
        <row r="761">
          <cell r="A761">
            <v>503</v>
          </cell>
          <cell r="B761" t="str">
            <v>OŠ Martijanec</v>
          </cell>
        </row>
        <row r="762">
          <cell r="A762">
            <v>2005</v>
          </cell>
          <cell r="B762" t="str">
            <v>OŠ Marčana</v>
          </cell>
        </row>
        <row r="763">
          <cell r="A763">
            <v>4017</v>
          </cell>
          <cell r="B763" t="str">
            <v>OŠ Mate Balote - Buje</v>
          </cell>
        </row>
        <row r="764">
          <cell r="A764">
            <v>244</v>
          </cell>
          <cell r="B764" t="str">
            <v>OŠ Mate Lovraka - Kutina</v>
          </cell>
        </row>
        <row r="765">
          <cell r="A765">
            <v>1094</v>
          </cell>
          <cell r="B765" t="str">
            <v>OŠ Mate Lovraka - Nova Gradiška</v>
          </cell>
        </row>
        <row r="766">
          <cell r="A766">
            <v>267</v>
          </cell>
          <cell r="B766" t="str">
            <v>OŠ Mate Lovraka - Petrinja</v>
          </cell>
        </row>
        <row r="767">
          <cell r="A767">
            <v>713</v>
          </cell>
          <cell r="B767" t="str">
            <v>OŠ Mate Lovraka - Veliki Grđevac</v>
          </cell>
        </row>
        <row r="768">
          <cell r="A768">
            <v>1492</v>
          </cell>
          <cell r="B768" t="str">
            <v>OŠ Mate Lovraka - Vladislavci</v>
          </cell>
        </row>
        <row r="769">
          <cell r="A769">
            <v>2214</v>
          </cell>
          <cell r="B769" t="str">
            <v>OŠ Mate Lovraka - Zagreb</v>
          </cell>
        </row>
        <row r="770">
          <cell r="A770">
            <v>1602</v>
          </cell>
          <cell r="B770" t="str">
            <v>OŠ Mate Lovraka - Županja</v>
          </cell>
        </row>
        <row r="771">
          <cell r="A771">
            <v>1611</v>
          </cell>
          <cell r="B771" t="str">
            <v>OŠ Matija Antun Reljković - Cerna</v>
          </cell>
        </row>
        <row r="772">
          <cell r="A772">
            <v>1177</v>
          </cell>
          <cell r="B772" t="str">
            <v>OŠ Matija Antun Reljković - Davor</v>
          </cell>
        </row>
        <row r="773">
          <cell r="A773">
            <v>1171</v>
          </cell>
          <cell r="B773" t="str">
            <v>OŠ Matija Gubec - Cernik</v>
          </cell>
        </row>
        <row r="774">
          <cell r="A774">
            <v>1628</v>
          </cell>
          <cell r="B774" t="str">
            <v>OŠ Matija Gubec - Jarmina</v>
          </cell>
        </row>
        <row r="775">
          <cell r="A775">
            <v>1494</v>
          </cell>
          <cell r="B775" t="str">
            <v>OŠ Matija Gubec - Magdalenovac</v>
          </cell>
        </row>
        <row r="776">
          <cell r="A776">
            <v>1349</v>
          </cell>
          <cell r="B776" t="str">
            <v>OŠ Matija Gubec - Piškorevci</v>
          </cell>
        </row>
        <row r="777">
          <cell r="A777">
            <v>174</v>
          </cell>
          <cell r="B777" t="str">
            <v>OŠ Matije Gupca - Gornja Stubica</v>
          </cell>
        </row>
        <row r="778">
          <cell r="A778">
            <v>2265</v>
          </cell>
          <cell r="B778" t="str">
            <v>OŠ Matije Gupca - Zagreb</v>
          </cell>
        </row>
        <row r="779">
          <cell r="A779">
            <v>1386</v>
          </cell>
          <cell r="B779" t="str">
            <v>OŠ Matije Petra Katančića</v>
          </cell>
        </row>
        <row r="780">
          <cell r="A780">
            <v>1934</v>
          </cell>
          <cell r="B780" t="str">
            <v>OŠ Matije Vlačića</v>
          </cell>
        </row>
        <row r="781">
          <cell r="A781">
            <v>2234</v>
          </cell>
          <cell r="B781" t="str">
            <v>OŠ Matka Laginje</v>
          </cell>
        </row>
        <row r="782">
          <cell r="A782">
            <v>196</v>
          </cell>
          <cell r="B782" t="str">
            <v>OŠ Mače</v>
          </cell>
        </row>
        <row r="783">
          <cell r="A783">
            <v>2205</v>
          </cell>
          <cell r="B783" t="str">
            <v>OŠ Medvedgrad</v>
          </cell>
        </row>
        <row r="784">
          <cell r="A784">
            <v>1772</v>
          </cell>
          <cell r="B784" t="str">
            <v>OŠ Mejaši</v>
          </cell>
        </row>
        <row r="785">
          <cell r="A785">
            <v>1762</v>
          </cell>
          <cell r="B785" t="str">
            <v>OŠ Meje</v>
          </cell>
        </row>
        <row r="786">
          <cell r="A786">
            <v>1770</v>
          </cell>
          <cell r="B786" t="str">
            <v>OŠ Mertojak</v>
          </cell>
        </row>
        <row r="787">
          <cell r="A787">
            <v>447</v>
          </cell>
          <cell r="B787" t="str">
            <v>OŠ Metel Ožegović</v>
          </cell>
        </row>
        <row r="788">
          <cell r="A788">
            <v>20</v>
          </cell>
          <cell r="B788" t="str">
            <v>OŠ Mihaela Šiloboda</v>
          </cell>
        </row>
        <row r="789">
          <cell r="A789">
            <v>569</v>
          </cell>
          <cell r="B789" t="str">
            <v>OŠ Mihovil Pavlek Miškina - Đelekovec</v>
          </cell>
        </row>
        <row r="790">
          <cell r="A790">
            <v>1675</v>
          </cell>
          <cell r="B790" t="str">
            <v>OŠ Mijat Stojanović</v>
          </cell>
        </row>
        <row r="791">
          <cell r="A791">
            <v>993</v>
          </cell>
          <cell r="B791" t="str">
            <v>OŠ Mikleuš</v>
          </cell>
        </row>
        <row r="792">
          <cell r="A792">
            <v>1121</v>
          </cell>
          <cell r="B792" t="str">
            <v>OŠ Milan Amruš</v>
          </cell>
        </row>
        <row r="793">
          <cell r="A793">
            <v>827</v>
          </cell>
          <cell r="B793" t="str">
            <v>OŠ Milan Brozović</v>
          </cell>
        </row>
        <row r="794">
          <cell r="A794">
            <v>1899</v>
          </cell>
          <cell r="B794" t="str">
            <v>OŠ Milana Begovića</v>
          </cell>
        </row>
        <row r="795">
          <cell r="A795">
            <v>27</v>
          </cell>
          <cell r="B795" t="str">
            <v>OŠ Milana Langa</v>
          </cell>
        </row>
        <row r="796">
          <cell r="A796">
            <v>2019</v>
          </cell>
          <cell r="B796" t="str">
            <v>OŠ Milana Šorga - Oprtalj</v>
          </cell>
        </row>
        <row r="797">
          <cell r="A797">
            <v>1490</v>
          </cell>
          <cell r="B797" t="str">
            <v>OŠ Milka Cepelića</v>
          </cell>
        </row>
        <row r="798">
          <cell r="A798">
            <v>135</v>
          </cell>
          <cell r="B798" t="str">
            <v>OŠ Milke Trnine</v>
          </cell>
        </row>
        <row r="799">
          <cell r="A799">
            <v>1879</v>
          </cell>
          <cell r="B799" t="str">
            <v>OŠ Milna</v>
          </cell>
        </row>
        <row r="800">
          <cell r="A800">
            <v>668</v>
          </cell>
          <cell r="B800" t="str">
            <v>OŠ Mirka Pereša</v>
          </cell>
        </row>
        <row r="801">
          <cell r="A801">
            <v>2194</v>
          </cell>
          <cell r="B801" t="str">
            <v>OŠ Miroslava Krleže - Zagreb</v>
          </cell>
        </row>
        <row r="802">
          <cell r="A802">
            <v>1448</v>
          </cell>
          <cell r="B802" t="str">
            <v>OŠ Miroslava Krleže - Čepin</v>
          </cell>
        </row>
        <row r="803">
          <cell r="A803">
            <v>1593</v>
          </cell>
          <cell r="B803" t="str">
            <v>OŠ Mitnica</v>
          </cell>
        </row>
        <row r="804">
          <cell r="A804">
            <v>1046</v>
          </cell>
          <cell r="B804" t="str">
            <v>OŠ Mladost - Jakšić</v>
          </cell>
        </row>
        <row r="805">
          <cell r="A805">
            <v>309</v>
          </cell>
          <cell r="B805" t="str">
            <v>OŠ Mladost - Lekenik</v>
          </cell>
        </row>
        <row r="806">
          <cell r="A806">
            <v>1367</v>
          </cell>
          <cell r="B806" t="str">
            <v>OŠ Mladost - Osijek</v>
          </cell>
        </row>
        <row r="807">
          <cell r="A807">
            <v>2299</v>
          </cell>
          <cell r="B807" t="str">
            <v>OŠ Mladost - Zagreb</v>
          </cell>
        </row>
        <row r="808">
          <cell r="A808">
            <v>2109</v>
          </cell>
          <cell r="B808" t="str">
            <v>OŠ Mljet</v>
          </cell>
        </row>
        <row r="809">
          <cell r="A809">
            <v>2061</v>
          </cell>
          <cell r="B809" t="str">
            <v>OŠ Mokošica - Dubrovnik</v>
          </cell>
        </row>
        <row r="810">
          <cell r="A810">
            <v>601</v>
          </cell>
          <cell r="B810" t="str">
            <v>OŠ Molve</v>
          </cell>
        </row>
        <row r="811">
          <cell r="A811">
            <v>1976</v>
          </cell>
          <cell r="B811" t="str">
            <v>OŠ Monte Zaro</v>
          </cell>
        </row>
        <row r="812">
          <cell r="A812">
            <v>870</v>
          </cell>
          <cell r="B812" t="str">
            <v>OŠ Mrkopalj</v>
          </cell>
        </row>
        <row r="813">
          <cell r="A813">
            <v>2156</v>
          </cell>
          <cell r="B813" t="str">
            <v>OŠ Mursko Središće</v>
          </cell>
        </row>
        <row r="814">
          <cell r="A814">
            <v>1568</v>
          </cell>
          <cell r="B814" t="str">
            <v>OŠ Murterski škoji</v>
          </cell>
        </row>
        <row r="815">
          <cell r="A815">
            <v>2324</v>
          </cell>
          <cell r="B815" t="str">
            <v>OŠ Nad lipom</v>
          </cell>
        </row>
        <row r="816">
          <cell r="A816">
            <v>2341</v>
          </cell>
          <cell r="B816" t="str">
            <v>OŠ Nandi s pravom javnosti</v>
          </cell>
        </row>
        <row r="817">
          <cell r="A817">
            <v>2159</v>
          </cell>
          <cell r="B817" t="str">
            <v>OŠ Nedelišće</v>
          </cell>
        </row>
        <row r="818">
          <cell r="A818">
            <v>1676</v>
          </cell>
          <cell r="B818" t="str">
            <v>OŠ Negoslavci</v>
          </cell>
        </row>
        <row r="819">
          <cell r="A819">
            <v>1800</v>
          </cell>
          <cell r="B819" t="str">
            <v>OŠ Neorić-Sutina</v>
          </cell>
        </row>
        <row r="820">
          <cell r="A820">
            <v>416</v>
          </cell>
          <cell r="B820" t="str">
            <v>OŠ Netretić</v>
          </cell>
        </row>
        <row r="821">
          <cell r="A821">
            <v>789</v>
          </cell>
          <cell r="B821" t="str">
            <v>OŠ Nikola Tesla - Rijeka</v>
          </cell>
        </row>
        <row r="822">
          <cell r="A822">
            <v>1592</v>
          </cell>
          <cell r="B822" t="str">
            <v>OŠ Nikole Andrića</v>
          </cell>
        </row>
        <row r="823">
          <cell r="A823">
            <v>48</v>
          </cell>
          <cell r="B823" t="str">
            <v>OŠ Nikole Hribara</v>
          </cell>
        </row>
        <row r="824">
          <cell r="A824">
            <v>1214</v>
          </cell>
          <cell r="B824" t="str">
            <v>OŠ Nikole Tesle - Gračac</v>
          </cell>
        </row>
        <row r="825">
          <cell r="A825">
            <v>1581</v>
          </cell>
          <cell r="B825" t="str">
            <v>OŠ Nikole Tesle - Mirkovci</v>
          </cell>
        </row>
        <row r="826">
          <cell r="A826">
            <v>2268</v>
          </cell>
          <cell r="B826" t="str">
            <v>OŠ Nikole Tesle - Zagreb</v>
          </cell>
        </row>
        <row r="827">
          <cell r="A827">
            <v>678</v>
          </cell>
          <cell r="B827" t="str">
            <v>OŠ Nova Rača</v>
          </cell>
        </row>
        <row r="828">
          <cell r="A828">
            <v>453</v>
          </cell>
          <cell r="B828" t="str">
            <v>OŠ Novi Marof</v>
          </cell>
        </row>
        <row r="829">
          <cell r="A829">
            <v>1271</v>
          </cell>
          <cell r="B829" t="str">
            <v>OŠ Novigrad</v>
          </cell>
        </row>
        <row r="830">
          <cell r="A830">
            <v>259</v>
          </cell>
          <cell r="B830" t="str">
            <v>OŠ Novska</v>
          </cell>
        </row>
        <row r="831">
          <cell r="A831">
            <v>1686</v>
          </cell>
          <cell r="B831" t="str">
            <v>OŠ o. Petra Perice Makarska</v>
          </cell>
        </row>
        <row r="832">
          <cell r="A832">
            <v>1217</v>
          </cell>
          <cell r="B832" t="str">
            <v>OŠ Obrovac</v>
          </cell>
        </row>
        <row r="833">
          <cell r="A833">
            <v>2301</v>
          </cell>
          <cell r="B833" t="str">
            <v>OŠ Odra</v>
          </cell>
        </row>
        <row r="834">
          <cell r="A834">
            <v>1188</v>
          </cell>
          <cell r="B834" t="str">
            <v>OŠ Okučani</v>
          </cell>
        </row>
        <row r="835">
          <cell r="A835">
            <v>4045</v>
          </cell>
          <cell r="B835" t="str">
            <v>OŠ Omišalj</v>
          </cell>
        </row>
        <row r="836">
          <cell r="A836">
            <v>2113</v>
          </cell>
          <cell r="B836" t="str">
            <v>OŠ Opuzen</v>
          </cell>
        </row>
        <row r="837">
          <cell r="A837">
            <v>2104</v>
          </cell>
          <cell r="B837" t="str">
            <v>OŠ Orebić</v>
          </cell>
        </row>
        <row r="838">
          <cell r="A838">
            <v>2154</v>
          </cell>
          <cell r="B838" t="str">
            <v>OŠ Orehovica</v>
          </cell>
        </row>
        <row r="839">
          <cell r="A839">
            <v>205</v>
          </cell>
          <cell r="B839" t="str">
            <v>OŠ Oroslavje</v>
          </cell>
        </row>
        <row r="840">
          <cell r="A840">
            <v>1740</v>
          </cell>
          <cell r="B840" t="str">
            <v>OŠ Ostrog</v>
          </cell>
        </row>
        <row r="841">
          <cell r="A841">
            <v>2303</v>
          </cell>
          <cell r="B841" t="str">
            <v>OŠ Otok</v>
          </cell>
        </row>
        <row r="842">
          <cell r="A842">
            <v>2201</v>
          </cell>
          <cell r="B842" t="str">
            <v>OŠ Otona Ivekovića</v>
          </cell>
        </row>
        <row r="843">
          <cell r="A843">
            <v>2119</v>
          </cell>
          <cell r="B843" t="str">
            <v>OŠ Otrići-Dubrave</v>
          </cell>
        </row>
        <row r="844">
          <cell r="A844">
            <v>1300</v>
          </cell>
          <cell r="B844" t="str">
            <v>OŠ Pakoštane</v>
          </cell>
        </row>
        <row r="845">
          <cell r="A845">
            <v>2196</v>
          </cell>
          <cell r="B845" t="str">
            <v>OŠ Pantovčak</v>
          </cell>
        </row>
        <row r="846">
          <cell r="A846">
            <v>77</v>
          </cell>
          <cell r="B846" t="str">
            <v>OŠ Pavao Belas</v>
          </cell>
        </row>
        <row r="847">
          <cell r="A847">
            <v>185</v>
          </cell>
          <cell r="B847" t="str">
            <v>OŠ Pavla Štoosa</v>
          </cell>
        </row>
        <row r="848">
          <cell r="A848">
            <v>2206</v>
          </cell>
          <cell r="B848" t="str">
            <v>OŠ Pavleka Miškine</v>
          </cell>
        </row>
        <row r="849">
          <cell r="A849">
            <v>798</v>
          </cell>
          <cell r="B849" t="str">
            <v>OŠ Pehlin</v>
          </cell>
        </row>
        <row r="850">
          <cell r="A850">
            <v>917</v>
          </cell>
          <cell r="B850" t="str">
            <v>OŠ Perušić</v>
          </cell>
        </row>
        <row r="851">
          <cell r="A851">
            <v>1718</v>
          </cell>
          <cell r="B851" t="str">
            <v>OŠ Petar Berislavić</v>
          </cell>
        </row>
        <row r="852">
          <cell r="A852">
            <v>1295</v>
          </cell>
          <cell r="B852" t="str">
            <v>OŠ Petar Lorini</v>
          </cell>
        </row>
        <row r="853">
          <cell r="A853">
            <v>1282</v>
          </cell>
          <cell r="B853" t="str">
            <v>OŠ Petar Zoranić - Nin</v>
          </cell>
        </row>
        <row r="854">
          <cell r="A854">
            <v>1318</v>
          </cell>
          <cell r="B854" t="str">
            <v>OŠ Petar Zoranić - Stankovci</v>
          </cell>
        </row>
        <row r="855">
          <cell r="A855">
            <v>474</v>
          </cell>
          <cell r="B855" t="str">
            <v>OŠ Petar Zrinski - Jalžabet</v>
          </cell>
        </row>
        <row r="856">
          <cell r="A856">
            <v>2207</v>
          </cell>
          <cell r="B856" t="str">
            <v>OŠ Petar Zrinski - Zagreb</v>
          </cell>
        </row>
        <row r="857">
          <cell r="A857">
            <v>737</v>
          </cell>
          <cell r="B857" t="str">
            <v>OŠ Petar Zrinski - Čabar</v>
          </cell>
        </row>
        <row r="858">
          <cell r="A858">
            <v>2189</v>
          </cell>
          <cell r="B858" t="str">
            <v>OŠ Petar Zrinski - Šenkovec</v>
          </cell>
        </row>
        <row r="859">
          <cell r="A859">
            <v>1880</v>
          </cell>
          <cell r="B859" t="str">
            <v>OŠ Petra Hektorovića - Stari Grad</v>
          </cell>
        </row>
        <row r="860">
          <cell r="A860">
            <v>2063</v>
          </cell>
          <cell r="B860" t="str">
            <v>OŠ Petra Kanavelića</v>
          </cell>
        </row>
        <row r="861">
          <cell r="A861">
            <v>1538</v>
          </cell>
          <cell r="B861" t="str">
            <v>OŠ Petra Krešimira IV.</v>
          </cell>
        </row>
        <row r="862">
          <cell r="A862">
            <v>1870</v>
          </cell>
          <cell r="B862" t="str">
            <v>OŠ Petra Kružića Klis</v>
          </cell>
        </row>
        <row r="863">
          <cell r="A863">
            <v>1011</v>
          </cell>
          <cell r="B863" t="str">
            <v>OŠ Petra Preradovića - Pitomača</v>
          </cell>
        </row>
        <row r="864">
          <cell r="A864">
            <v>1228</v>
          </cell>
          <cell r="B864" t="str">
            <v>OŠ Petra Preradovića - Zadar</v>
          </cell>
        </row>
        <row r="865">
          <cell r="A865">
            <v>2242</v>
          </cell>
          <cell r="B865" t="str">
            <v>OŠ Petra Preradovića - Zagreb</v>
          </cell>
        </row>
        <row r="866">
          <cell r="A866">
            <v>1992</v>
          </cell>
          <cell r="B866" t="str">
            <v>OŠ Petra Studenca - Kanfanar</v>
          </cell>
        </row>
        <row r="867">
          <cell r="A867">
            <v>1309</v>
          </cell>
          <cell r="B867" t="str">
            <v>OŠ Petra Zoranića</v>
          </cell>
        </row>
        <row r="868">
          <cell r="A868">
            <v>478</v>
          </cell>
          <cell r="B868" t="str">
            <v>OŠ Petrijanec</v>
          </cell>
        </row>
        <row r="869">
          <cell r="A869">
            <v>1471</v>
          </cell>
          <cell r="B869" t="str">
            <v>OŠ Petrijevci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1570</v>
          </cell>
          <cell r="B871" t="str">
            <v>OŠ Pirovac</v>
          </cell>
        </row>
        <row r="872">
          <cell r="A872">
            <v>431</v>
          </cell>
          <cell r="B872" t="str">
            <v xml:space="preserve">OŠ Plaški </v>
          </cell>
        </row>
        <row r="873">
          <cell r="A873">
            <v>938</v>
          </cell>
          <cell r="B873" t="str">
            <v>OŠ Plitvička Jezera</v>
          </cell>
        </row>
        <row r="874">
          <cell r="A874">
            <v>1765</v>
          </cell>
          <cell r="B874" t="str">
            <v>OŠ Plokite</v>
          </cell>
        </row>
        <row r="875">
          <cell r="A875">
            <v>788</v>
          </cell>
          <cell r="B875" t="str">
            <v>OŠ Podmurvice</v>
          </cell>
        </row>
        <row r="876">
          <cell r="A876">
            <v>458</v>
          </cell>
          <cell r="B876" t="str">
            <v>OŠ Podrute</v>
          </cell>
        </row>
        <row r="877">
          <cell r="A877">
            <v>2164</v>
          </cell>
          <cell r="B877" t="str">
            <v>OŠ Podturen</v>
          </cell>
        </row>
        <row r="878">
          <cell r="A878">
            <v>1759</v>
          </cell>
          <cell r="B878" t="str">
            <v>OŠ Pojišan</v>
          </cell>
        </row>
        <row r="879">
          <cell r="A879">
            <v>58</v>
          </cell>
          <cell r="B879" t="str">
            <v>OŠ Pokupsko</v>
          </cell>
        </row>
        <row r="880">
          <cell r="A880">
            <v>1314</v>
          </cell>
          <cell r="B880" t="str">
            <v>OŠ Polača</v>
          </cell>
        </row>
        <row r="881">
          <cell r="A881">
            <v>1261</v>
          </cell>
          <cell r="B881" t="str">
            <v>OŠ Poličnik</v>
          </cell>
        </row>
        <row r="882">
          <cell r="A882">
            <v>1416</v>
          </cell>
          <cell r="B882" t="str">
            <v>OŠ Popovac</v>
          </cell>
        </row>
        <row r="883">
          <cell r="A883">
            <v>318</v>
          </cell>
          <cell r="B883" t="str">
            <v>OŠ Popovača</v>
          </cell>
        </row>
        <row r="884">
          <cell r="A884">
            <v>1954</v>
          </cell>
          <cell r="B884" t="str">
            <v>OŠ Poreč</v>
          </cell>
        </row>
        <row r="885">
          <cell r="A885">
            <v>6</v>
          </cell>
          <cell r="B885" t="str">
            <v>OŠ Posavski Bregi</v>
          </cell>
        </row>
        <row r="886">
          <cell r="A886">
            <v>2168</v>
          </cell>
          <cell r="B886" t="str">
            <v>OŠ Prelog</v>
          </cell>
        </row>
        <row r="887">
          <cell r="A887">
            <v>2263</v>
          </cell>
          <cell r="B887" t="str">
            <v>OŠ Prečko</v>
          </cell>
        </row>
        <row r="888">
          <cell r="A888">
            <v>2126</v>
          </cell>
          <cell r="B888" t="str">
            <v>OŠ Primorje</v>
          </cell>
        </row>
        <row r="889">
          <cell r="A889">
            <v>1842</v>
          </cell>
          <cell r="B889" t="str">
            <v>OŠ Primorski Dolac</v>
          </cell>
        </row>
        <row r="890">
          <cell r="A890">
            <v>1558</v>
          </cell>
          <cell r="B890" t="str">
            <v>OŠ Primošten</v>
          </cell>
        </row>
        <row r="891">
          <cell r="A891">
            <v>1286</v>
          </cell>
          <cell r="B891" t="str">
            <v>OŠ Privlaka</v>
          </cell>
        </row>
        <row r="892">
          <cell r="A892">
            <v>1743</v>
          </cell>
          <cell r="B892" t="str">
            <v>OŠ Prof. Filipa Lukasa</v>
          </cell>
        </row>
        <row r="893">
          <cell r="A893">
            <v>607</v>
          </cell>
          <cell r="B893" t="str">
            <v>OŠ Prof. Franje Viktora Šignjara</v>
          </cell>
        </row>
        <row r="894">
          <cell r="A894">
            <v>1773</v>
          </cell>
          <cell r="B894" t="str">
            <v>OŠ Pujanki</v>
          </cell>
        </row>
        <row r="895">
          <cell r="A895">
            <v>1791</v>
          </cell>
          <cell r="B895" t="str">
            <v>OŠ Pučišća</v>
          </cell>
        </row>
        <row r="896">
          <cell r="A896">
            <v>103</v>
          </cell>
          <cell r="B896" t="str">
            <v>OŠ Pušća</v>
          </cell>
        </row>
        <row r="897">
          <cell r="A897">
            <v>263</v>
          </cell>
          <cell r="B897" t="str">
            <v>OŠ Rajić</v>
          </cell>
        </row>
        <row r="898">
          <cell r="A898">
            <v>2277</v>
          </cell>
          <cell r="B898" t="str">
            <v>OŠ Rapska</v>
          </cell>
        </row>
        <row r="899">
          <cell r="A899">
            <v>1768</v>
          </cell>
          <cell r="B899" t="str">
            <v>OŠ Ravne njive</v>
          </cell>
        </row>
        <row r="900">
          <cell r="A900">
            <v>2883</v>
          </cell>
          <cell r="B900" t="str">
            <v>OŠ Remete</v>
          </cell>
        </row>
        <row r="901">
          <cell r="A901">
            <v>1383</v>
          </cell>
          <cell r="B901" t="str">
            <v>OŠ Retfala</v>
          </cell>
        </row>
        <row r="902">
          <cell r="A902">
            <v>2209</v>
          </cell>
          <cell r="B902" t="str">
            <v>OŠ Retkovec</v>
          </cell>
        </row>
        <row r="903">
          <cell r="A903">
            <v>350</v>
          </cell>
          <cell r="B903" t="str">
            <v>OŠ Rečica</v>
          </cell>
        </row>
        <row r="904">
          <cell r="A904">
            <v>758</v>
          </cell>
          <cell r="B904" t="str">
            <v>OŠ Rikard Katalinić Jeretov</v>
          </cell>
        </row>
        <row r="905">
          <cell r="A905">
            <v>2016</v>
          </cell>
          <cell r="B905" t="str">
            <v>OŠ Rivarela</v>
          </cell>
        </row>
        <row r="906">
          <cell r="A906">
            <v>1560</v>
          </cell>
          <cell r="B906" t="str">
            <v>OŠ Rogoznica</v>
          </cell>
        </row>
        <row r="907">
          <cell r="A907">
            <v>722</v>
          </cell>
          <cell r="B907" t="str">
            <v>OŠ Rovišće</v>
          </cell>
        </row>
        <row r="908">
          <cell r="A908">
            <v>32</v>
          </cell>
          <cell r="B908" t="str">
            <v>OŠ Rude</v>
          </cell>
        </row>
        <row r="909">
          <cell r="A909">
            <v>2266</v>
          </cell>
          <cell r="B909" t="str">
            <v>OŠ Rudeš</v>
          </cell>
        </row>
        <row r="910">
          <cell r="A910">
            <v>825</v>
          </cell>
          <cell r="B910" t="str">
            <v>OŠ Rudolfa Strohala</v>
          </cell>
        </row>
        <row r="911">
          <cell r="A911">
            <v>97</v>
          </cell>
          <cell r="B911" t="str">
            <v>OŠ Rugvica</v>
          </cell>
        </row>
        <row r="912">
          <cell r="A912">
            <v>1833</v>
          </cell>
          <cell r="B912" t="str">
            <v>OŠ Runović</v>
          </cell>
        </row>
        <row r="913">
          <cell r="A913">
            <v>23</v>
          </cell>
          <cell r="B913" t="str">
            <v>OŠ Samobor</v>
          </cell>
        </row>
        <row r="914">
          <cell r="A914">
            <v>779</v>
          </cell>
          <cell r="B914" t="str">
            <v>OŠ San Nicolo - Rijeka</v>
          </cell>
        </row>
        <row r="915">
          <cell r="A915">
            <v>4041</v>
          </cell>
          <cell r="B915" t="str">
            <v>OŠ Satnica Đakovačka</v>
          </cell>
        </row>
        <row r="916">
          <cell r="A916">
            <v>2282</v>
          </cell>
          <cell r="B916" t="str">
            <v>OŠ Savski Gaj</v>
          </cell>
        </row>
        <row r="917">
          <cell r="A917">
            <v>287</v>
          </cell>
          <cell r="B917" t="str">
            <v>OŠ Sela</v>
          </cell>
        </row>
        <row r="918">
          <cell r="A918">
            <v>1795</v>
          </cell>
          <cell r="B918" t="str">
            <v>OŠ Selca</v>
          </cell>
        </row>
        <row r="919">
          <cell r="A919">
            <v>2175</v>
          </cell>
          <cell r="B919" t="str">
            <v>OŠ Selnica</v>
          </cell>
        </row>
        <row r="920">
          <cell r="A920">
            <v>2317</v>
          </cell>
          <cell r="B920" t="str">
            <v>OŠ Sesvete</v>
          </cell>
        </row>
        <row r="921">
          <cell r="A921">
            <v>2904</v>
          </cell>
          <cell r="B921" t="str">
            <v>OŠ Sesvetska Sela</v>
          </cell>
        </row>
        <row r="922">
          <cell r="A922">
            <v>2343</v>
          </cell>
          <cell r="B922" t="str">
            <v>OŠ Sesvetska Sopnica</v>
          </cell>
        </row>
        <row r="923">
          <cell r="A923">
            <v>2318</v>
          </cell>
          <cell r="B923" t="str">
            <v>OŠ Sesvetski Kraljevec</v>
          </cell>
        </row>
        <row r="924">
          <cell r="A924">
            <v>209</v>
          </cell>
          <cell r="B924" t="str">
            <v>OŠ Side Košutić Radoboj</v>
          </cell>
        </row>
        <row r="925">
          <cell r="A925">
            <v>589</v>
          </cell>
          <cell r="B925" t="str">
            <v>OŠ Sidonije Rubido Erdody</v>
          </cell>
        </row>
        <row r="926">
          <cell r="A926">
            <v>1150</v>
          </cell>
          <cell r="B926" t="str">
            <v>OŠ Sikirevci</v>
          </cell>
        </row>
        <row r="927">
          <cell r="A927">
            <v>1823</v>
          </cell>
          <cell r="B927" t="str">
            <v>OŠ Silvija Strahimira Kranjčevića - Lovreć</v>
          </cell>
        </row>
        <row r="928">
          <cell r="A928">
            <v>902</v>
          </cell>
          <cell r="B928" t="str">
            <v>OŠ Silvija Strahimira Kranjčevića - Senj</v>
          </cell>
        </row>
        <row r="929">
          <cell r="A929">
            <v>2236</v>
          </cell>
          <cell r="B929" t="str">
            <v>OŠ Silvija Strahimira Kranjčevića - Zagreb</v>
          </cell>
        </row>
        <row r="930">
          <cell r="A930">
            <v>1487</v>
          </cell>
          <cell r="B930" t="str">
            <v>OŠ Silvije Strahimira Kranjčevića - Levanjska Varoš</v>
          </cell>
        </row>
        <row r="931">
          <cell r="A931">
            <v>1605</v>
          </cell>
          <cell r="B931" t="str">
            <v>OŠ Siniše Glavaševića</v>
          </cell>
        </row>
        <row r="932">
          <cell r="A932">
            <v>701</v>
          </cell>
          <cell r="B932" t="str">
            <v>OŠ Sirač</v>
          </cell>
        </row>
        <row r="933">
          <cell r="A933">
            <v>434</v>
          </cell>
          <cell r="B933" t="str">
            <v>OŠ Skakavac</v>
          </cell>
        </row>
        <row r="934">
          <cell r="A934">
            <v>1756</v>
          </cell>
          <cell r="B934" t="str">
            <v>OŠ Skalice</v>
          </cell>
        </row>
        <row r="935">
          <cell r="A935">
            <v>865</v>
          </cell>
          <cell r="B935" t="str">
            <v>OŠ Skrad</v>
          </cell>
        </row>
        <row r="936">
          <cell r="A936">
            <v>1561</v>
          </cell>
          <cell r="B936" t="str">
            <v>OŠ Skradin</v>
          </cell>
        </row>
        <row r="937">
          <cell r="A937">
            <v>1657</v>
          </cell>
          <cell r="B937" t="str">
            <v>OŠ Slakovci</v>
          </cell>
        </row>
        <row r="938">
          <cell r="A938">
            <v>2123</v>
          </cell>
          <cell r="B938" t="str">
            <v>OŠ Slano</v>
          </cell>
        </row>
        <row r="939">
          <cell r="A939">
            <v>1783</v>
          </cell>
          <cell r="B939" t="str">
            <v>OŠ Slatine</v>
          </cell>
        </row>
        <row r="940">
          <cell r="A940">
            <v>383</v>
          </cell>
          <cell r="B940" t="str">
            <v>OŠ Slava Raškaj</v>
          </cell>
        </row>
        <row r="941">
          <cell r="A941">
            <v>719</v>
          </cell>
          <cell r="B941" t="str">
            <v>OŠ Slavka Kolara - Hercegovac</v>
          </cell>
        </row>
        <row r="942">
          <cell r="A942">
            <v>54</v>
          </cell>
          <cell r="B942" t="str">
            <v>OŠ Slavka Kolara - Kravarsko</v>
          </cell>
        </row>
        <row r="943">
          <cell r="A943">
            <v>393</v>
          </cell>
          <cell r="B943" t="str">
            <v>OŠ Slunj</v>
          </cell>
        </row>
        <row r="944">
          <cell r="A944">
            <v>1237</v>
          </cell>
          <cell r="B944" t="str">
            <v>OŠ Smiljevac</v>
          </cell>
        </row>
        <row r="945">
          <cell r="A945">
            <v>2121</v>
          </cell>
          <cell r="B945" t="str">
            <v>OŠ Smokvica</v>
          </cell>
        </row>
        <row r="946">
          <cell r="A946">
            <v>579</v>
          </cell>
          <cell r="B946" t="str">
            <v>OŠ Sokolovac</v>
          </cell>
        </row>
        <row r="947">
          <cell r="A947">
            <v>1758</v>
          </cell>
          <cell r="B947" t="str">
            <v>OŠ Spinut</v>
          </cell>
        </row>
        <row r="948">
          <cell r="A948">
            <v>1767</v>
          </cell>
          <cell r="B948" t="str">
            <v>OŠ Split 3</v>
          </cell>
        </row>
        <row r="949">
          <cell r="A949">
            <v>488</v>
          </cell>
          <cell r="B949" t="str">
            <v>OŠ Sračinec</v>
          </cell>
        </row>
        <row r="950">
          <cell r="A950">
            <v>796</v>
          </cell>
          <cell r="B950" t="str">
            <v>OŠ Srdoči</v>
          </cell>
        </row>
        <row r="951">
          <cell r="A951">
            <v>1777</v>
          </cell>
          <cell r="B951" t="str">
            <v>OŠ Srinjine</v>
          </cell>
        </row>
        <row r="952">
          <cell r="A952">
            <v>1224</v>
          </cell>
          <cell r="B952" t="str">
            <v>OŠ Stanovi</v>
          </cell>
        </row>
        <row r="953">
          <cell r="A953">
            <v>1654</v>
          </cell>
          <cell r="B953" t="str">
            <v>OŠ Stari Jankovci</v>
          </cell>
        </row>
        <row r="954">
          <cell r="A954">
            <v>1274</v>
          </cell>
          <cell r="B954" t="str">
            <v>OŠ Starigrad</v>
          </cell>
        </row>
        <row r="955">
          <cell r="A955">
            <v>2246</v>
          </cell>
          <cell r="B955" t="str">
            <v>OŠ Stenjevec</v>
          </cell>
        </row>
        <row r="956">
          <cell r="A956">
            <v>98</v>
          </cell>
          <cell r="B956" t="str">
            <v>OŠ Stjepan Radić - Božjakovina</v>
          </cell>
        </row>
        <row r="957">
          <cell r="A957">
            <v>1678</v>
          </cell>
          <cell r="B957" t="str">
            <v>OŠ Stjepan Radić - Imotski</v>
          </cell>
        </row>
        <row r="958">
          <cell r="A958">
            <v>1164</v>
          </cell>
          <cell r="B958" t="str">
            <v>OŠ Stjepan Radić - Oprisavci</v>
          </cell>
        </row>
        <row r="959">
          <cell r="A959">
            <v>1713</v>
          </cell>
          <cell r="B959" t="str">
            <v>OŠ Stjepan Radić - Tijarica</v>
          </cell>
        </row>
        <row r="960">
          <cell r="A960">
            <v>1648</v>
          </cell>
          <cell r="B960" t="str">
            <v>OŠ Stjepana Antolovića</v>
          </cell>
        </row>
        <row r="961">
          <cell r="A961">
            <v>3</v>
          </cell>
          <cell r="B961" t="str">
            <v>OŠ Stjepana Basaričeka</v>
          </cell>
        </row>
        <row r="962">
          <cell r="A962">
            <v>2300</v>
          </cell>
          <cell r="B962" t="str">
            <v>OŠ Stjepana Bencekovića</v>
          </cell>
        </row>
        <row r="963">
          <cell r="A963">
            <v>1658</v>
          </cell>
          <cell r="B963" t="str">
            <v>OŠ Stjepana Cvrkovića</v>
          </cell>
        </row>
        <row r="964">
          <cell r="A964">
            <v>1689</v>
          </cell>
          <cell r="B964" t="str">
            <v>OŠ Stjepana Ivičevića</v>
          </cell>
        </row>
        <row r="965">
          <cell r="A965">
            <v>252</v>
          </cell>
          <cell r="B965" t="str">
            <v>OŠ Stjepana Kefelje</v>
          </cell>
        </row>
        <row r="966">
          <cell r="A966">
            <v>1254</v>
          </cell>
          <cell r="B966" t="str">
            <v>OŠ Stjepana Radića - Bibinje</v>
          </cell>
        </row>
        <row r="967">
          <cell r="A967">
            <v>162</v>
          </cell>
          <cell r="B967" t="str">
            <v>OŠ Stjepana Radića - Brestovec Orehovički</v>
          </cell>
        </row>
        <row r="968">
          <cell r="A968">
            <v>2071</v>
          </cell>
          <cell r="B968" t="str">
            <v>OŠ Stjepana Radića - Metković</v>
          </cell>
        </row>
        <row r="969">
          <cell r="A969">
            <v>1041</v>
          </cell>
          <cell r="B969" t="str">
            <v>OŠ Stjepana Radića - Čaglin</v>
          </cell>
        </row>
        <row r="970">
          <cell r="A970">
            <v>1780</v>
          </cell>
          <cell r="B970" t="str">
            <v>OŠ Stobreč</v>
          </cell>
        </row>
        <row r="971">
          <cell r="A971">
            <v>1965</v>
          </cell>
          <cell r="B971" t="str">
            <v>OŠ Stoja</v>
          </cell>
        </row>
        <row r="972">
          <cell r="A972">
            <v>2097</v>
          </cell>
          <cell r="B972" t="str">
            <v>OŠ Ston</v>
          </cell>
        </row>
        <row r="973">
          <cell r="A973">
            <v>2186</v>
          </cell>
          <cell r="B973" t="str">
            <v>OŠ Strahoninec</v>
          </cell>
        </row>
        <row r="974">
          <cell r="A974">
            <v>1789</v>
          </cell>
          <cell r="B974" t="str">
            <v>OŠ Strožanac</v>
          </cell>
        </row>
        <row r="975">
          <cell r="A975">
            <v>3057</v>
          </cell>
          <cell r="B975" t="str">
            <v>OŠ Stubičke Toplice</v>
          </cell>
        </row>
        <row r="976">
          <cell r="A976">
            <v>1826</v>
          </cell>
          <cell r="B976" t="str">
            <v>OŠ Studenci</v>
          </cell>
        </row>
        <row r="977">
          <cell r="A977">
            <v>998</v>
          </cell>
          <cell r="B977" t="str">
            <v>OŠ Suhopolje</v>
          </cell>
        </row>
        <row r="978">
          <cell r="A978">
            <v>1255</v>
          </cell>
          <cell r="B978" t="str">
            <v>OŠ Sukošan</v>
          </cell>
        </row>
        <row r="979">
          <cell r="A979">
            <v>329</v>
          </cell>
          <cell r="B979" t="str">
            <v>OŠ Sunja</v>
          </cell>
        </row>
        <row r="980">
          <cell r="A980">
            <v>1876</v>
          </cell>
          <cell r="B980" t="str">
            <v>OŠ Supetar</v>
          </cell>
        </row>
        <row r="981">
          <cell r="A981">
            <v>1769</v>
          </cell>
          <cell r="B981" t="str">
            <v>OŠ Sućidar</v>
          </cell>
        </row>
        <row r="982">
          <cell r="A982">
            <v>1304</v>
          </cell>
          <cell r="B982" t="str">
            <v>OŠ Sv. Filip i Jakov</v>
          </cell>
        </row>
        <row r="983">
          <cell r="A983">
            <v>2298</v>
          </cell>
          <cell r="B983" t="str">
            <v>OŠ Sveta Klara</v>
          </cell>
        </row>
        <row r="984">
          <cell r="A984">
            <v>2187</v>
          </cell>
          <cell r="B984" t="str">
            <v>OŠ Sveta Marija</v>
          </cell>
        </row>
        <row r="985">
          <cell r="A985">
            <v>105</v>
          </cell>
          <cell r="B985" t="str">
            <v>OŠ Sveta Nedelja</v>
          </cell>
        </row>
        <row r="986">
          <cell r="A986">
            <v>1362</v>
          </cell>
          <cell r="B986" t="str">
            <v>OŠ Svete Ane u Osijeku</v>
          </cell>
        </row>
        <row r="987">
          <cell r="A987">
            <v>212</v>
          </cell>
          <cell r="B987" t="str">
            <v>OŠ Sveti Križ Začretje</v>
          </cell>
        </row>
        <row r="988">
          <cell r="A988">
            <v>2174</v>
          </cell>
          <cell r="B988" t="str">
            <v>OŠ Sveti Martin na Muri</v>
          </cell>
        </row>
        <row r="989">
          <cell r="A989">
            <v>829</v>
          </cell>
          <cell r="B989" t="str">
            <v>OŠ Sveti Matej</v>
          </cell>
        </row>
        <row r="990">
          <cell r="A990">
            <v>584</v>
          </cell>
          <cell r="B990" t="str">
            <v>OŠ Sveti Petar Orehovec</v>
          </cell>
        </row>
        <row r="991">
          <cell r="A991">
            <v>504</v>
          </cell>
          <cell r="B991" t="str">
            <v>OŠ Sveti Đurđ</v>
          </cell>
        </row>
        <row r="992">
          <cell r="A992">
            <v>2021</v>
          </cell>
          <cell r="B992" t="str">
            <v xml:space="preserve">OŠ Svetivinčenat </v>
          </cell>
        </row>
        <row r="993">
          <cell r="A993">
            <v>508</v>
          </cell>
          <cell r="B993" t="str">
            <v>OŠ Svibovec</v>
          </cell>
        </row>
        <row r="994">
          <cell r="A994">
            <v>1958</v>
          </cell>
          <cell r="B994" t="str">
            <v>OŠ Tar - Vabriga</v>
          </cell>
        </row>
        <row r="995">
          <cell r="A995">
            <v>1376</v>
          </cell>
          <cell r="B995" t="str">
            <v>OŠ Tenja</v>
          </cell>
        </row>
        <row r="996">
          <cell r="A996">
            <v>1811</v>
          </cell>
          <cell r="B996" t="str">
            <v>OŠ Tin Ujević - Krivodol</v>
          </cell>
        </row>
        <row r="997">
          <cell r="A997">
            <v>1375</v>
          </cell>
          <cell r="B997" t="str">
            <v>OŠ Tin Ujević - Osijek</v>
          </cell>
        </row>
        <row r="998">
          <cell r="A998">
            <v>2276</v>
          </cell>
          <cell r="B998" t="str">
            <v>OŠ Tina Ujevića - Zagreb</v>
          </cell>
        </row>
        <row r="999">
          <cell r="A999">
            <v>1546</v>
          </cell>
          <cell r="B999" t="str">
            <v>OŠ Tina Ujevića - Šibenik</v>
          </cell>
        </row>
        <row r="1000">
          <cell r="A1000">
            <v>2252</v>
          </cell>
          <cell r="B1000" t="str">
            <v>OŠ Tituša Brezovačkog</v>
          </cell>
        </row>
        <row r="1001">
          <cell r="A1001">
            <v>2152</v>
          </cell>
          <cell r="B1001" t="str">
            <v>OŠ Tomaša Goričanca - Mala Subotica</v>
          </cell>
        </row>
        <row r="1002">
          <cell r="A1002">
            <v>1971</v>
          </cell>
          <cell r="B1002" t="str">
            <v>OŠ Tone Peruška - Pula</v>
          </cell>
        </row>
        <row r="1003">
          <cell r="A1003">
            <v>2888</v>
          </cell>
          <cell r="B1003" t="str">
            <v>OŠ Tordinci</v>
          </cell>
        </row>
        <row r="1004">
          <cell r="A1004">
            <v>1886</v>
          </cell>
          <cell r="B1004" t="str">
            <v>OŠ Trilj</v>
          </cell>
        </row>
        <row r="1005">
          <cell r="A1005">
            <v>2281</v>
          </cell>
          <cell r="B1005" t="str">
            <v>OŠ Trnjanska</v>
          </cell>
        </row>
        <row r="1006">
          <cell r="A1006">
            <v>483</v>
          </cell>
          <cell r="B1006" t="str">
            <v>OŠ Trnovec</v>
          </cell>
        </row>
        <row r="1007">
          <cell r="A1007">
            <v>728</v>
          </cell>
          <cell r="B1007" t="str">
            <v>OŠ Trnovitica</v>
          </cell>
        </row>
        <row r="1008">
          <cell r="A1008">
            <v>663</v>
          </cell>
          <cell r="B1008" t="str">
            <v>OŠ Trnovitički Popovac</v>
          </cell>
        </row>
        <row r="1009">
          <cell r="A1009">
            <v>2297</v>
          </cell>
          <cell r="B1009" t="str">
            <v>OŠ Trnsko</v>
          </cell>
        </row>
        <row r="1010">
          <cell r="A1010">
            <v>2128</v>
          </cell>
          <cell r="B1010" t="str">
            <v>OŠ Trpanj</v>
          </cell>
        </row>
        <row r="1011">
          <cell r="A1011">
            <v>1665</v>
          </cell>
          <cell r="B1011" t="str">
            <v>OŠ Trpinja</v>
          </cell>
        </row>
        <row r="1012">
          <cell r="A1012">
            <v>791</v>
          </cell>
          <cell r="B1012" t="str">
            <v>OŠ Trsat</v>
          </cell>
        </row>
        <row r="1013">
          <cell r="A1013">
            <v>1763</v>
          </cell>
          <cell r="B1013" t="str">
            <v>OŠ Trstenik</v>
          </cell>
        </row>
        <row r="1014">
          <cell r="A1014">
            <v>358</v>
          </cell>
          <cell r="B1014" t="str">
            <v>OŠ Turanj</v>
          </cell>
        </row>
        <row r="1015">
          <cell r="A1015">
            <v>792</v>
          </cell>
          <cell r="B1015" t="str">
            <v>OŠ Turnić</v>
          </cell>
        </row>
        <row r="1016">
          <cell r="A1016">
            <v>1690</v>
          </cell>
          <cell r="B1016" t="str">
            <v>OŠ Tučepi</v>
          </cell>
        </row>
        <row r="1017">
          <cell r="A1017">
            <v>516</v>
          </cell>
          <cell r="B1017" t="str">
            <v>OŠ Tužno</v>
          </cell>
        </row>
        <row r="1018">
          <cell r="A1018">
            <v>704</v>
          </cell>
          <cell r="B1018" t="str">
            <v>OŠ u Đulovcu</v>
          </cell>
        </row>
        <row r="1019">
          <cell r="A1019">
            <v>1288</v>
          </cell>
          <cell r="B1019" t="str">
            <v>OŠ Valentin Klarin - Preko</v>
          </cell>
        </row>
        <row r="1020">
          <cell r="A1020">
            <v>1928</v>
          </cell>
          <cell r="B1020" t="str">
            <v>OŠ Vazmoslav Gržalja</v>
          </cell>
        </row>
        <row r="1021">
          <cell r="A1021">
            <v>2120</v>
          </cell>
          <cell r="B1021" t="str">
            <v>OŠ Vela Luka</v>
          </cell>
        </row>
        <row r="1022">
          <cell r="A1022">
            <v>1978</v>
          </cell>
          <cell r="B1022" t="str">
            <v>OŠ Veli Vrh - Pula</v>
          </cell>
        </row>
        <row r="1023">
          <cell r="A1023">
            <v>52</v>
          </cell>
          <cell r="B1023" t="str">
            <v>OŠ Velika Mlaka</v>
          </cell>
        </row>
        <row r="1024">
          <cell r="A1024">
            <v>685</v>
          </cell>
          <cell r="B1024" t="str">
            <v>OŠ Velika Pisanica</v>
          </cell>
        </row>
        <row r="1025">
          <cell r="A1025">
            <v>505</v>
          </cell>
          <cell r="B1025" t="str">
            <v>OŠ Veliki Bukovec</v>
          </cell>
        </row>
        <row r="1026">
          <cell r="A1026">
            <v>217</v>
          </cell>
          <cell r="B1026" t="str">
            <v>OŠ Veliko Trgovišće</v>
          </cell>
        </row>
        <row r="1027">
          <cell r="A1027">
            <v>674</v>
          </cell>
          <cell r="B1027" t="str">
            <v>OŠ Veliko Trojstvo</v>
          </cell>
        </row>
        <row r="1028">
          <cell r="A1028">
            <v>1977</v>
          </cell>
          <cell r="B1028" t="str">
            <v>OŠ Veruda - Pula</v>
          </cell>
        </row>
        <row r="1029">
          <cell r="A1029">
            <v>2302</v>
          </cell>
          <cell r="B1029" t="str">
            <v>OŠ Većeslava Holjevca</v>
          </cell>
        </row>
        <row r="1030">
          <cell r="A1030">
            <v>793</v>
          </cell>
          <cell r="B1030" t="str">
            <v>OŠ Vežica</v>
          </cell>
        </row>
        <row r="1031">
          <cell r="A1031">
            <v>1549</v>
          </cell>
          <cell r="B1031" t="str">
            <v>OŠ Vidici</v>
          </cell>
        </row>
        <row r="1032">
          <cell r="A1032">
            <v>1973</v>
          </cell>
          <cell r="B1032" t="str">
            <v>OŠ Vidikovac</v>
          </cell>
        </row>
        <row r="1033">
          <cell r="A1033">
            <v>476</v>
          </cell>
          <cell r="B1033" t="str">
            <v>OŠ Vidovec</v>
          </cell>
        </row>
        <row r="1034">
          <cell r="A1034">
            <v>1369</v>
          </cell>
          <cell r="B1034" t="str">
            <v>OŠ Vijenac</v>
          </cell>
        </row>
        <row r="1035">
          <cell r="A1035">
            <v>1131</v>
          </cell>
          <cell r="B1035" t="str">
            <v>OŠ Viktor Car Emin - Donji Andrijevci</v>
          </cell>
        </row>
        <row r="1036">
          <cell r="A1036">
            <v>836</v>
          </cell>
          <cell r="B1036" t="str">
            <v>OŠ Viktora Cara Emina - Lovran</v>
          </cell>
        </row>
        <row r="1037">
          <cell r="A1037">
            <v>179</v>
          </cell>
          <cell r="B1037" t="str">
            <v>OŠ Viktora Kovačića</v>
          </cell>
        </row>
        <row r="1038">
          <cell r="A1038">
            <v>282</v>
          </cell>
          <cell r="B1038" t="str">
            <v>OŠ Viktorovac</v>
          </cell>
        </row>
        <row r="1039">
          <cell r="A1039">
            <v>1052</v>
          </cell>
          <cell r="B1039" t="str">
            <v>OŠ Vilima Korajca</v>
          </cell>
        </row>
        <row r="1040">
          <cell r="A1040">
            <v>485</v>
          </cell>
          <cell r="B1040" t="str">
            <v>OŠ Vinica</v>
          </cell>
        </row>
        <row r="1041">
          <cell r="A1041">
            <v>1720</v>
          </cell>
          <cell r="B1041" t="str">
            <v>OŠ Vis</v>
          </cell>
        </row>
        <row r="1042">
          <cell r="A1042">
            <v>1778</v>
          </cell>
          <cell r="B1042" t="str">
            <v>OŠ Visoka - Split</v>
          </cell>
        </row>
        <row r="1043">
          <cell r="A1043">
            <v>515</v>
          </cell>
          <cell r="B1043" t="str">
            <v>OŠ Visoko - Visoko</v>
          </cell>
        </row>
        <row r="1044">
          <cell r="A1044">
            <v>2014</v>
          </cell>
          <cell r="B1044" t="str">
            <v>OŠ Vitomir Širola - Pajo</v>
          </cell>
        </row>
        <row r="1045">
          <cell r="A1045">
            <v>1381</v>
          </cell>
          <cell r="B1045" t="str">
            <v>OŠ Višnjevac</v>
          </cell>
        </row>
        <row r="1046">
          <cell r="A1046">
            <v>1136</v>
          </cell>
          <cell r="B1046" t="str">
            <v>OŠ Vjekoslav Klaić</v>
          </cell>
        </row>
        <row r="1047">
          <cell r="A1047">
            <v>1566</v>
          </cell>
          <cell r="B1047" t="str">
            <v>OŠ Vjekoslava Kaleba</v>
          </cell>
        </row>
        <row r="1048">
          <cell r="A1048">
            <v>1748</v>
          </cell>
          <cell r="B1048" t="str">
            <v>OŠ Vjekoslava Paraća</v>
          </cell>
        </row>
        <row r="1049">
          <cell r="A1049">
            <v>2218</v>
          </cell>
          <cell r="B1049" t="str">
            <v>OŠ Vjenceslava Novaka</v>
          </cell>
        </row>
        <row r="1050">
          <cell r="A1050">
            <v>780</v>
          </cell>
          <cell r="B1050" t="str">
            <v>OŠ Vladimir Gortan - Rijeka</v>
          </cell>
        </row>
        <row r="1051">
          <cell r="A1051">
            <v>1195</v>
          </cell>
          <cell r="B1051" t="str">
            <v>OŠ Vladimir Nazor - Adžamovci</v>
          </cell>
        </row>
        <row r="1052">
          <cell r="A1052">
            <v>164</v>
          </cell>
          <cell r="B1052" t="str">
            <v>OŠ Vladimir Nazor - Budinščina</v>
          </cell>
        </row>
        <row r="1053">
          <cell r="A1053">
            <v>340</v>
          </cell>
          <cell r="B1053" t="str">
            <v>OŠ Vladimir Nazor - Duga Resa</v>
          </cell>
        </row>
        <row r="1054">
          <cell r="A1054">
            <v>1647</v>
          </cell>
          <cell r="B1054" t="str">
            <v>OŠ Vladimir Nazor - Komletinci</v>
          </cell>
        </row>
        <row r="1055">
          <cell r="A1055">
            <v>546</v>
          </cell>
          <cell r="B1055" t="str">
            <v>OŠ Vladimir Nazor - Križevci</v>
          </cell>
        </row>
        <row r="1056">
          <cell r="A1056">
            <v>1297</v>
          </cell>
          <cell r="B1056" t="str">
            <v>OŠ Vladimir Nazor - Neviđane</v>
          </cell>
        </row>
        <row r="1057">
          <cell r="A1057">
            <v>113</v>
          </cell>
          <cell r="B1057" t="str">
            <v>OŠ Vladimir Nazor - Pisarovina</v>
          </cell>
        </row>
        <row r="1058">
          <cell r="A1058">
            <v>2078</v>
          </cell>
          <cell r="B1058" t="str">
            <v>OŠ Vladimir Nazor - Ploče</v>
          </cell>
        </row>
        <row r="1059">
          <cell r="A1059">
            <v>1110</v>
          </cell>
          <cell r="B1059" t="str">
            <v>OŠ Vladimir Nazor - Slavonski Brod</v>
          </cell>
        </row>
        <row r="1060">
          <cell r="A1060">
            <v>481</v>
          </cell>
          <cell r="B1060" t="str">
            <v>OŠ Vladimir Nazor - Sveti Ilija</v>
          </cell>
        </row>
        <row r="1061">
          <cell r="A1061">
            <v>334</v>
          </cell>
          <cell r="B1061" t="str">
            <v>OŠ Vladimir Nazor - Topusko</v>
          </cell>
        </row>
        <row r="1062">
          <cell r="A1062">
            <v>1082</v>
          </cell>
          <cell r="B1062" t="str">
            <v>OŠ Vladimir Nazor - Trenkovo</v>
          </cell>
        </row>
        <row r="1063">
          <cell r="A1063">
            <v>961</v>
          </cell>
          <cell r="B1063" t="str">
            <v>OŠ Vladimir Nazor - Virovitica</v>
          </cell>
        </row>
        <row r="1064">
          <cell r="A1064">
            <v>1445</v>
          </cell>
          <cell r="B1064" t="str">
            <v>OŠ Vladimir Nazor - Čepin</v>
          </cell>
        </row>
        <row r="1065">
          <cell r="A1065">
            <v>1339</v>
          </cell>
          <cell r="B1065" t="str">
            <v>OŠ Vladimir Nazor - Đakovo</v>
          </cell>
        </row>
        <row r="1066">
          <cell r="A1066">
            <v>1365</v>
          </cell>
          <cell r="B1066" t="str">
            <v>OŠ Vladimira Becića - Osijek</v>
          </cell>
        </row>
        <row r="1067">
          <cell r="A1067">
            <v>2043</v>
          </cell>
          <cell r="B1067" t="str">
            <v>OŠ Vladimira Gortana - Žminj</v>
          </cell>
        </row>
        <row r="1068">
          <cell r="A1068">
            <v>730</v>
          </cell>
          <cell r="B1068" t="str">
            <v>OŠ Vladimira Nazora - Crikvenica</v>
          </cell>
        </row>
        <row r="1069">
          <cell r="A1069">
            <v>638</v>
          </cell>
          <cell r="B1069" t="str">
            <v>OŠ Vladimira Nazora - Daruvar</v>
          </cell>
        </row>
        <row r="1070">
          <cell r="A1070">
            <v>1395</v>
          </cell>
          <cell r="B1070" t="str">
            <v>OŠ Vladimira Nazora - Feričanci</v>
          </cell>
        </row>
        <row r="1071">
          <cell r="A1071">
            <v>2006</v>
          </cell>
          <cell r="B1071" t="str">
            <v>OŠ Vladimira Nazora - Krnica</v>
          </cell>
        </row>
        <row r="1072">
          <cell r="A1072">
            <v>990</v>
          </cell>
          <cell r="B1072" t="str">
            <v>OŠ Vladimira Nazora - Nova Bukovica</v>
          </cell>
        </row>
        <row r="1073">
          <cell r="A1073">
            <v>1942</v>
          </cell>
          <cell r="B1073" t="str">
            <v>OŠ Vladimira Nazora - Pazin</v>
          </cell>
        </row>
        <row r="1074">
          <cell r="A1074">
            <v>1794</v>
          </cell>
          <cell r="B1074" t="str">
            <v>OŠ Vladimira Nazora - Postira</v>
          </cell>
        </row>
        <row r="1075">
          <cell r="A1075">
            <v>1998</v>
          </cell>
          <cell r="B1075" t="str">
            <v>OŠ Vladimira Nazora - Potpićan</v>
          </cell>
        </row>
        <row r="1076">
          <cell r="A1076">
            <v>2137</v>
          </cell>
          <cell r="B1076" t="str">
            <v>OŠ Vladimira Nazora - Pribislavec</v>
          </cell>
        </row>
        <row r="1077">
          <cell r="A1077">
            <v>1985</v>
          </cell>
          <cell r="B1077" t="str">
            <v>OŠ Vladimira Nazora - Rovinj</v>
          </cell>
        </row>
        <row r="1078">
          <cell r="A1078">
            <v>1579</v>
          </cell>
          <cell r="B1078" t="str">
            <v>OŠ Vladimira Nazora - Vinkovci</v>
          </cell>
        </row>
        <row r="1079">
          <cell r="A1079">
            <v>2041</v>
          </cell>
          <cell r="B1079" t="str">
            <v>OŠ Vladimira Nazora - Vrsar</v>
          </cell>
        </row>
        <row r="1080">
          <cell r="A1080">
            <v>2220</v>
          </cell>
          <cell r="B1080" t="str">
            <v>OŠ Vladimira Nazora - Zagreb</v>
          </cell>
        </row>
        <row r="1081">
          <cell r="A1081">
            <v>1260</v>
          </cell>
          <cell r="B1081" t="str">
            <v>OŠ Vladimira Nazora - Škabrnje</v>
          </cell>
        </row>
        <row r="1082">
          <cell r="A1082">
            <v>249</v>
          </cell>
          <cell r="B1082" t="str">
            <v>OŠ Vladimira Vidrića</v>
          </cell>
        </row>
        <row r="1083">
          <cell r="A1083">
            <v>1571</v>
          </cell>
          <cell r="B1083" t="str">
            <v>OŠ Vodice</v>
          </cell>
        </row>
        <row r="1084">
          <cell r="A1084">
            <v>2036</v>
          </cell>
          <cell r="B1084" t="str">
            <v xml:space="preserve">OŠ Vodnjan </v>
          </cell>
        </row>
        <row r="1085">
          <cell r="A1085">
            <v>396</v>
          </cell>
          <cell r="B1085" t="str">
            <v>OŠ Vojnić</v>
          </cell>
        </row>
        <row r="1086">
          <cell r="A1086">
            <v>2267</v>
          </cell>
          <cell r="B1086" t="str">
            <v>OŠ Voltino</v>
          </cell>
        </row>
        <row r="1087">
          <cell r="A1087">
            <v>995</v>
          </cell>
          <cell r="B1087" t="str">
            <v>OŠ Voćin</v>
          </cell>
        </row>
        <row r="1088">
          <cell r="A1088">
            <v>1659</v>
          </cell>
          <cell r="B1088" t="str">
            <v>OŠ Vođinci</v>
          </cell>
        </row>
        <row r="1089">
          <cell r="A1089">
            <v>1245</v>
          </cell>
          <cell r="B1089" t="str">
            <v>OŠ Voštarnica - Zadar</v>
          </cell>
        </row>
        <row r="1090">
          <cell r="A1090">
            <v>2271</v>
          </cell>
          <cell r="B1090" t="str">
            <v>OŠ Vrbani</v>
          </cell>
        </row>
        <row r="1091">
          <cell r="A1091">
            <v>1721</v>
          </cell>
          <cell r="B1091" t="str">
            <v>OŠ Vrgorac</v>
          </cell>
        </row>
        <row r="1092">
          <cell r="A1092">
            <v>1551</v>
          </cell>
          <cell r="B1092" t="str">
            <v>OŠ Vrpolje</v>
          </cell>
        </row>
        <row r="1093">
          <cell r="A1093">
            <v>2305</v>
          </cell>
          <cell r="B1093" t="str">
            <v>OŠ Vugrovec - Kašina</v>
          </cell>
        </row>
        <row r="1094">
          <cell r="A1094">
            <v>2245</v>
          </cell>
          <cell r="B1094" t="str">
            <v>OŠ Vukomerec</v>
          </cell>
        </row>
        <row r="1095">
          <cell r="A1095">
            <v>41</v>
          </cell>
          <cell r="B1095" t="str">
            <v>OŠ Vukovina</v>
          </cell>
        </row>
        <row r="1096">
          <cell r="A1096">
            <v>1246</v>
          </cell>
          <cell r="B1096" t="str">
            <v>OŠ Zadarski otoci - Zadar</v>
          </cell>
        </row>
        <row r="1097">
          <cell r="A1097">
            <v>1907</v>
          </cell>
          <cell r="B1097" t="str">
            <v>OŠ Zagvozd</v>
          </cell>
        </row>
        <row r="1098">
          <cell r="A1098">
            <v>776</v>
          </cell>
          <cell r="B1098" t="str">
            <v>OŠ Zamet</v>
          </cell>
        </row>
        <row r="1099">
          <cell r="A1099">
            <v>2296</v>
          </cell>
          <cell r="B1099" t="str">
            <v>OŠ Zapruđe</v>
          </cell>
        </row>
        <row r="1100">
          <cell r="A1100">
            <v>1055</v>
          </cell>
          <cell r="B1100" t="str">
            <v>OŠ Zdenka Turkovića</v>
          </cell>
        </row>
        <row r="1101">
          <cell r="A1101">
            <v>1257</v>
          </cell>
          <cell r="B1101" t="str">
            <v>OŠ Zemunik</v>
          </cell>
        </row>
        <row r="1102">
          <cell r="A1102">
            <v>153</v>
          </cell>
          <cell r="B1102" t="str">
            <v>OŠ Zlatar Bistrica</v>
          </cell>
        </row>
        <row r="1103">
          <cell r="A1103">
            <v>1422</v>
          </cell>
          <cell r="B1103" t="str">
            <v>OŠ Zmajevac</v>
          </cell>
        </row>
        <row r="1104">
          <cell r="A1104">
            <v>1913</v>
          </cell>
          <cell r="B1104" t="str">
            <v>OŠ Zmijavci</v>
          </cell>
        </row>
        <row r="1105">
          <cell r="A1105">
            <v>890</v>
          </cell>
          <cell r="B1105" t="str">
            <v>OŠ Zrinskih i Frankopana</v>
          </cell>
        </row>
        <row r="1106">
          <cell r="A1106">
            <v>1632</v>
          </cell>
          <cell r="B1106" t="str">
            <v>OŠ Zrinskih Nuštar</v>
          </cell>
        </row>
        <row r="1107">
          <cell r="A1107">
            <v>255</v>
          </cell>
          <cell r="B1107" t="str">
            <v>OŠ Zvonimira Franka</v>
          </cell>
        </row>
        <row r="1108">
          <cell r="A1108">
            <v>734</v>
          </cell>
          <cell r="B1108" t="str">
            <v>OŠ Zvonka Cara</v>
          </cell>
        </row>
        <row r="1109">
          <cell r="A1109">
            <v>1649</v>
          </cell>
          <cell r="B1109" t="str">
            <v>OŠ Čakovci</v>
          </cell>
        </row>
        <row r="1110">
          <cell r="A1110">
            <v>823</v>
          </cell>
          <cell r="B1110" t="str">
            <v>OŠ Čavle</v>
          </cell>
        </row>
        <row r="1111">
          <cell r="A1111">
            <v>632</v>
          </cell>
          <cell r="B1111" t="str">
            <v>OŠ Čazma</v>
          </cell>
        </row>
        <row r="1112">
          <cell r="A1112">
            <v>1411</v>
          </cell>
          <cell r="B1112" t="str">
            <v>OŠ Čeminac</v>
          </cell>
        </row>
        <row r="1113">
          <cell r="A1113">
            <v>1573</v>
          </cell>
          <cell r="B1113" t="str">
            <v>OŠ Čista Velika</v>
          </cell>
        </row>
        <row r="1114">
          <cell r="A1114">
            <v>2216</v>
          </cell>
          <cell r="B1114" t="str">
            <v>OŠ Čučerje</v>
          </cell>
        </row>
        <row r="1115">
          <cell r="A1115">
            <v>1348</v>
          </cell>
          <cell r="B1115" t="str">
            <v>OŠ Đakovački Selci</v>
          </cell>
        </row>
        <row r="1116">
          <cell r="A1116">
            <v>2</v>
          </cell>
          <cell r="B1116" t="str">
            <v>OŠ Đure Deželića - Ivanić Grad</v>
          </cell>
        </row>
        <row r="1117">
          <cell r="A1117">
            <v>167</v>
          </cell>
          <cell r="B1117" t="str">
            <v xml:space="preserve">OŠ Đure Prejca - Desinić </v>
          </cell>
        </row>
        <row r="1118">
          <cell r="A1118">
            <v>170</v>
          </cell>
          <cell r="B1118" t="str">
            <v>OŠ Đurmanec</v>
          </cell>
        </row>
        <row r="1119">
          <cell r="A1119">
            <v>532</v>
          </cell>
          <cell r="B1119" t="str">
            <v>OŠ Đuro Ester</v>
          </cell>
        </row>
        <row r="1120">
          <cell r="A1120">
            <v>1105</v>
          </cell>
          <cell r="B1120" t="str">
            <v>OŠ Đuro Pilar</v>
          </cell>
        </row>
        <row r="1121">
          <cell r="A1121">
            <v>484</v>
          </cell>
          <cell r="B1121" t="str">
            <v>OŠ Šemovec</v>
          </cell>
        </row>
        <row r="1122">
          <cell r="A1122">
            <v>2195</v>
          </cell>
          <cell r="B1122" t="str">
            <v>OŠ Šestine</v>
          </cell>
        </row>
        <row r="1123">
          <cell r="A1123">
            <v>1322</v>
          </cell>
          <cell r="B1123" t="str">
            <v>OŠ Šećerana</v>
          </cell>
        </row>
        <row r="1124">
          <cell r="A1124">
            <v>1961</v>
          </cell>
          <cell r="B1124" t="str">
            <v>OŠ Šijana - Pula</v>
          </cell>
        </row>
        <row r="1125">
          <cell r="A1125">
            <v>1236</v>
          </cell>
          <cell r="B1125" t="str">
            <v>OŠ Šime Budinića - Zadar</v>
          </cell>
        </row>
        <row r="1126">
          <cell r="A1126">
            <v>1233</v>
          </cell>
          <cell r="B1126" t="str">
            <v>OŠ Šimuna Kožičića Benje</v>
          </cell>
        </row>
        <row r="1127">
          <cell r="A1127">
            <v>790</v>
          </cell>
          <cell r="B1127" t="str">
            <v>OŠ Škurinje - Rijeka</v>
          </cell>
        </row>
        <row r="1128">
          <cell r="A1128">
            <v>2908</v>
          </cell>
          <cell r="B1128" t="str">
            <v>OŠ Špansko Oranice</v>
          </cell>
        </row>
        <row r="1129">
          <cell r="A1129">
            <v>711</v>
          </cell>
          <cell r="B1129" t="str">
            <v>OŠ Štefanje</v>
          </cell>
        </row>
        <row r="1130">
          <cell r="A1130">
            <v>2177</v>
          </cell>
          <cell r="B1130" t="str">
            <v>OŠ Štrigova</v>
          </cell>
        </row>
        <row r="1131">
          <cell r="A1131">
            <v>352</v>
          </cell>
          <cell r="B1131" t="str">
            <v>OŠ Švarča</v>
          </cell>
        </row>
        <row r="1132">
          <cell r="A1132">
            <v>61</v>
          </cell>
          <cell r="B1132" t="str">
            <v>OŠ Ščitarjevo</v>
          </cell>
        </row>
        <row r="1133">
          <cell r="A1133">
            <v>436</v>
          </cell>
          <cell r="B1133" t="str">
            <v>OŠ Žakanje</v>
          </cell>
        </row>
        <row r="1134">
          <cell r="A1134">
            <v>2239</v>
          </cell>
          <cell r="B1134" t="str">
            <v>OŠ Žitnjak</v>
          </cell>
        </row>
        <row r="1135">
          <cell r="A1135">
            <v>1774</v>
          </cell>
          <cell r="B1135" t="str">
            <v>OŠ Žrnovnica</v>
          </cell>
        </row>
        <row r="1136">
          <cell r="A1136">
            <v>2129</v>
          </cell>
          <cell r="B1136" t="str">
            <v>OŠ Župa Dubrovačka</v>
          </cell>
        </row>
        <row r="1137">
          <cell r="A1137">
            <v>2210</v>
          </cell>
          <cell r="B1137" t="str">
            <v>OŠ Žuti brijeg</v>
          </cell>
        </row>
        <row r="1138">
          <cell r="A1138">
            <v>2653</v>
          </cell>
          <cell r="B1138" t="str">
            <v>Pazinski kolegij - Klasična gimnazija Pazin s pravom javnosti</v>
          </cell>
        </row>
        <row r="1139">
          <cell r="A1139">
            <v>4035</v>
          </cell>
          <cell r="B1139" t="str">
            <v>Policijska akademija</v>
          </cell>
        </row>
        <row r="1140">
          <cell r="A1140">
            <v>2325</v>
          </cell>
          <cell r="B1140" t="str">
            <v>Poliklinika za rehabilitaciju slušanja i govora SUVAG</v>
          </cell>
        </row>
        <row r="1141">
          <cell r="A1141">
            <v>2551</v>
          </cell>
          <cell r="B1141" t="str">
            <v>Poljoprivredna i veterinarska škola - Osijek</v>
          </cell>
        </row>
        <row r="1142">
          <cell r="A1142">
            <v>2732</v>
          </cell>
          <cell r="B1142" t="str">
            <v>Poljoprivredna škola - Zagreb</v>
          </cell>
        </row>
        <row r="1143">
          <cell r="A1143">
            <v>2530</v>
          </cell>
          <cell r="B1143" t="str">
            <v>Poljoprivredna, prehrambena i veterinarska škola Stanka Ožanića</v>
          </cell>
        </row>
        <row r="1144">
          <cell r="A1144">
            <v>2587</v>
          </cell>
          <cell r="B1144" t="str">
            <v>Poljoprivredno šumarska škola - Vinkovci</v>
          </cell>
        </row>
        <row r="1145">
          <cell r="A1145">
            <v>2498</v>
          </cell>
          <cell r="B1145" t="str">
            <v>Poljoprivredno-prehrambena škola - Požega</v>
          </cell>
        </row>
        <row r="1146">
          <cell r="A1146">
            <v>2478</v>
          </cell>
          <cell r="B1146" t="str">
            <v>Pomorska škola - Bakar</v>
          </cell>
        </row>
        <row r="1147">
          <cell r="A1147">
            <v>2632</v>
          </cell>
          <cell r="B1147" t="str">
            <v>Pomorska škola - Split</v>
          </cell>
        </row>
        <row r="1148">
          <cell r="A1148">
            <v>2524</v>
          </cell>
          <cell r="B1148" t="str">
            <v>Pomorska škola - Zadar</v>
          </cell>
        </row>
        <row r="1149">
          <cell r="A1149">
            <v>2679</v>
          </cell>
          <cell r="B1149" t="str">
            <v>Pomorsko-tehnička škola - Dubrovnik</v>
          </cell>
        </row>
        <row r="1150">
          <cell r="A1150">
            <v>2730</v>
          </cell>
          <cell r="B1150" t="str">
            <v>Poštanska i telekomunikacijska škola - Zagreb</v>
          </cell>
        </row>
        <row r="1151">
          <cell r="A1151">
            <v>2733</v>
          </cell>
          <cell r="B1151" t="str">
            <v>Prehrambeno - tehnološka škola - Zagreb</v>
          </cell>
        </row>
        <row r="1152">
          <cell r="A1152">
            <v>2458</v>
          </cell>
          <cell r="B1152" t="str">
            <v>Prirodoslovna i grafička škola - Rijeka</v>
          </cell>
        </row>
        <row r="1153">
          <cell r="A1153">
            <v>2391</v>
          </cell>
          <cell r="B1153" t="str">
            <v>Prirodoslovna škola - Karlovac</v>
          </cell>
        </row>
        <row r="1154">
          <cell r="A1154">
            <v>2728</v>
          </cell>
          <cell r="B1154" t="str">
            <v>Prirodoslovna škola Vladimira Preloga</v>
          </cell>
        </row>
        <row r="1155">
          <cell r="A1155">
            <v>2529</v>
          </cell>
          <cell r="B1155" t="str">
            <v>Prirodoslovno - grafička škola - Zadar</v>
          </cell>
        </row>
        <row r="1156">
          <cell r="A1156">
            <v>2615</v>
          </cell>
          <cell r="B1156" t="str">
            <v>Prirodoslovno tehnička škola - Split</v>
          </cell>
        </row>
        <row r="1157">
          <cell r="A1157">
            <v>2840</v>
          </cell>
          <cell r="B1157" t="str">
            <v>Privatna ekonomsko-poslovna škola s pravom javnosti - Varaždin</v>
          </cell>
        </row>
        <row r="1158">
          <cell r="A1158">
            <v>2787</v>
          </cell>
          <cell r="B1158" t="str">
            <v>Privatna gimnazija Dr. Časl, s pravom javnosti</v>
          </cell>
        </row>
        <row r="1159">
          <cell r="A1159">
            <v>2790</v>
          </cell>
          <cell r="B1159" t="str">
            <v>Privatna gimnazija i ekonomsko-informatička škola Futura s pravom javnosti</v>
          </cell>
        </row>
        <row r="1160">
          <cell r="A1160">
            <v>2844</v>
          </cell>
          <cell r="B1160" t="str">
            <v>Privatna gimnazija i turističko-ugostiteljska škola Jure Kuprešak  - Zagreb</v>
          </cell>
        </row>
        <row r="1161">
          <cell r="A1161">
            <v>2669</v>
          </cell>
          <cell r="B1161" t="str">
            <v>Privatna gimnazija Juraj Dobrila, s pravom javnosti</v>
          </cell>
        </row>
        <row r="1162">
          <cell r="A1162">
            <v>2640</v>
          </cell>
          <cell r="B1162" t="str">
            <v>Privatna jezična gimnazija Pitagora - srednja škola s pravom javnosti</v>
          </cell>
        </row>
        <row r="1163">
          <cell r="A1163">
            <v>2916</v>
          </cell>
          <cell r="B1163" t="str">
            <v xml:space="preserve">Privatna jezično-informatička gimnazija Leonardo da Vinci </v>
          </cell>
        </row>
        <row r="1164">
          <cell r="A1164">
            <v>2788</v>
          </cell>
          <cell r="B1164" t="str">
            <v>Privatna jezično-informatička gimnazija Svijet s pravom javnosti - Zagreb</v>
          </cell>
        </row>
        <row r="1165">
          <cell r="A1165">
            <v>2774</v>
          </cell>
          <cell r="B1165" t="str">
            <v>Privatna klasična gimnazija s pravom javnosti - Zagreb</v>
          </cell>
        </row>
        <row r="1166">
          <cell r="A1166">
            <v>2941</v>
          </cell>
          <cell r="B1166" t="str">
            <v>Privatna osnovna glazbena škola Bonar</v>
          </cell>
        </row>
        <row r="1167">
          <cell r="A1167">
            <v>1784</v>
          </cell>
          <cell r="B1167" t="str">
            <v>Privatna osnovna glazbena škola Boris Papandopulo</v>
          </cell>
        </row>
        <row r="1168">
          <cell r="A1168">
            <v>1253</v>
          </cell>
          <cell r="B1168" t="str">
            <v>Privatna osnovna škola Nova</v>
          </cell>
        </row>
        <row r="1169">
          <cell r="A1169">
            <v>4002</v>
          </cell>
          <cell r="B1169" t="str">
            <v>Privatna sportska i jezična gimnazija Franjo Bučar</v>
          </cell>
        </row>
        <row r="1170">
          <cell r="A1170">
            <v>4037</v>
          </cell>
          <cell r="B1170" t="str">
            <v>Privatna srednja ekonomska škola "Knez Malduh" Split</v>
          </cell>
        </row>
        <row r="1171">
          <cell r="A1171">
            <v>2784</v>
          </cell>
          <cell r="B1171" t="str">
            <v>Privatna srednja ekonomska škola INOVA s pravom javnosti</v>
          </cell>
        </row>
        <row r="1172">
          <cell r="A1172">
            <v>4031</v>
          </cell>
          <cell r="B1172" t="str">
            <v>Privatna srednja ekonomska škola Verte Nova</v>
          </cell>
        </row>
        <row r="1173">
          <cell r="A1173">
            <v>2915</v>
          </cell>
          <cell r="B1173" t="str">
            <v>Privatna srednja ugostiteljska škola Wallner - Split</v>
          </cell>
        </row>
        <row r="1174">
          <cell r="A1174">
            <v>2641</v>
          </cell>
          <cell r="B1174" t="str">
            <v>Privatna srednja škola Marko Antun de Dominis, s pravom javnosti</v>
          </cell>
        </row>
        <row r="1175">
          <cell r="A1175">
            <v>2417</v>
          </cell>
          <cell r="B1175" t="str">
            <v>Privatna srednja škola Varaždin s pravom javnosti</v>
          </cell>
        </row>
        <row r="1176">
          <cell r="A1176">
            <v>2785</v>
          </cell>
          <cell r="B1176" t="str">
            <v>Privatna umjetnička gimnazija, s pravom javnosti - Zagreb</v>
          </cell>
        </row>
        <row r="1177">
          <cell r="A1177">
            <v>2839</v>
          </cell>
          <cell r="B1177" t="str">
            <v>Privatna varaždinska gimnazija s pravom javnosti</v>
          </cell>
        </row>
        <row r="1178">
          <cell r="A1178">
            <v>2467</v>
          </cell>
          <cell r="B1178" t="str">
            <v>Prometna škola - Rijeka</v>
          </cell>
        </row>
        <row r="1179">
          <cell r="A1179">
            <v>2572</v>
          </cell>
          <cell r="B1179" t="str">
            <v>Prometno-tehnička škola - Šibenik</v>
          </cell>
        </row>
        <row r="1180">
          <cell r="A1180">
            <v>1385</v>
          </cell>
          <cell r="B1180" t="str">
            <v>Prosvjetno-kulturni centar Mađara u Republici Hrvatskoj</v>
          </cell>
        </row>
        <row r="1181">
          <cell r="A1181">
            <v>2725</v>
          </cell>
          <cell r="B1181" t="str">
            <v>Prva ekonomska škola - Zagreb</v>
          </cell>
        </row>
        <row r="1182">
          <cell r="A1182">
            <v>2406</v>
          </cell>
          <cell r="B1182" t="str">
            <v>Prva gimnazija - Varaždin</v>
          </cell>
        </row>
        <row r="1183">
          <cell r="A1183">
            <v>4009</v>
          </cell>
          <cell r="B1183" t="str">
            <v>Prva katolička osnovna škola u Gradu Zagrebu</v>
          </cell>
        </row>
        <row r="1184">
          <cell r="A1184">
            <v>368</v>
          </cell>
          <cell r="B1184" t="str">
            <v>Prva osnovna škola - Ogulin</v>
          </cell>
        </row>
        <row r="1185">
          <cell r="A1185">
            <v>4036</v>
          </cell>
          <cell r="B1185" t="str">
            <v>Prva privatna ekonomska škola Požega</v>
          </cell>
        </row>
        <row r="1186">
          <cell r="A1186">
            <v>3283</v>
          </cell>
          <cell r="B1186" t="str">
            <v>Prva privatna gimnazija - Karlovac</v>
          </cell>
        </row>
        <row r="1187">
          <cell r="A1187">
            <v>2416</v>
          </cell>
          <cell r="B1187" t="str">
            <v>Prva privatna gimnazija s pravom javnosti - Varaždin</v>
          </cell>
        </row>
        <row r="1188">
          <cell r="A1188">
            <v>2773</v>
          </cell>
          <cell r="B1188" t="str">
            <v>Prva privatna gimnazija s pravom javnosti - Zagreb</v>
          </cell>
        </row>
        <row r="1189">
          <cell r="A1189">
            <v>1982</v>
          </cell>
          <cell r="B1189" t="str">
            <v>Prva privatna osnovna škola Juraj Dobrila s pravom javnosti</v>
          </cell>
        </row>
        <row r="1190">
          <cell r="A1190">
            <v>4038</v>
          </cell>
          <cell r="B1190" t="str">
            <v>Prva privatna škola za osobne usluge Zagreb</v>
          </cell>
        </row>
        <row r="1191">
          <cell r="A1191">
            <v>2457</v>
          </cell>
          <cell r="B1191" t="str">
            <v>Prva riječka hrvatska gimnazija</v>
          </cell>
        </row>
        <row r="1192">
          <cell r="A1192">
            <v>2843</v>
          </cell>
          <cell r="B1192" t="str">
            <v>Prva Srednja informatička škola, s pravom javnosti</v>
          </cell>
        </row>
        <row r="1193">
          <cell r="A1193">
            <v>2538</v>
          </cell>
          <cell r="B1193" t="str">
            <v>Prva srednja škola - Beli Manastir</v>
          </cell>
        </row>
        <row r="1194">
          <cell r="A1194">
            <v>2460</v>
          </cell>
          <cell r="B1194" t="str">
            <v>Prva sušačka hrvatska gimnazija u Rijeci</v>
          </cell>
        </row>
        <row r="1195">
          <cell r="A1195">
            <v>4034</v>
          </cell>
          <cell r="B1195" t="str">
            <v>Pučko otvoreno učilište Zagreb</v>
          </cell>
        </row>
        <row r="1196">
          <cell r="A1196">
            <v>2471</v>
          </cell>
          <cell r="B1196" t="str">
            <v>Salezijanska klasična gimnazija - s pravom javnosti</v>
          </cell>
        </row>
        <row r="1197">
          <cell r="A1197">
            <v>2480</v>
          </cell>
          <cell r="B1197" t="str">
            <v>Srednja glazbena škola Mirković - s pravom javnosti</v>
          </cell>
        </row>
        <row r="1198">
          <cell r="A1198">
            <v>2428</v>
          </cell>
          <cell r="B1198" t="str">
            <v>Srednja gospodarska škola - Križevci</v>
          </cell>
        </row>
        <row r="1199">
          <cell r="A1199">
            <v>2513</v>
          </cell>
          <cell r="B1199" t="str">
            <v>Srednja medicinska škola - Slavonski Brod</v>
          </cell>
        </row>
        <row r="1200">
          <cell r="A1200">
            <v>2689</v>
          </cell>
          <cell r="B1200" t="str">
            <v xml:space="preserve">Srednja poljoprivredna i tehnička škola - Opuzen </v>
          </cell>
        </row>
        <row r="1201">
          <cell r="A1201">
            <v>2604</v>
          </cell>
          <cell r="B1201" t="str">
            <v>Srednja strukovna škola - Makarska</v>
          </cell>
        </row>
        <row r="1202">
          <cell r="A1202">
            <v>2354</v>
          </cell>
          <cell r="B1202" t="str">
            <v>Srednja strukovna škola - Samobor</v>
          </cell>
        </row>
        <row r="1203">
          <cell r="A1203">
            <v>2412</v>
          </cell>
          <cell r="B1203" t="str">
            <v>Srednja strukovna škola - Varaždin</v>
          </cell>
        </row>
        <row r="1204">
          <cell r="A1204">
            <v>2358</v>
          </cell>
          <cell r="B1204" t="str">
            <v>Srednja strukovna škola - Velika Gorica</v>
          </cell>
        </row>
        <row r="1205">
          <cell r="A1205">
            <v>2585</v>
          </cell>
          <cell r="B1205" t="str">
            <v>Srednja strukovna škola - Vinkovci</v>
          </cell>
        </row>
        <row r="1206">
          <cell r="A1206">
            <v>2578</v>
          </cell>
          <cell r="B1206" t="str">
            <v>Srednja strukovna škola - Šibenik</v>
          </cell>
        </row>
        <row r="1207">
          <cell r="A1207">
            <v>2606</v>
          </cell>
          <cell r="B1207" t="str">
            <v>Srednja strukovna škola bana Josipa Jelačića</v>
          </cell>
        </row>
        <row r="1208">
          <cell r="A1208">
            <v>2611</v>
          </cell>
          <cell r="B1208" t="str">
            <v>Srednja strukovna škola Blaž Jurjev Trogiranin</v>
          </cell>
        </row>
        <row r="1209">
          <cell r="A1209">
            <v>3284</v>
          </cell>
          <cell r="B1209" t="str">
            <v>Srednja strukovna škola Kotva</v>
          </cell>
        </row>
        <row r="1210">
          <cell r="A1210">
            <v>2906</v>
          </cell>
          <cell r="B1210" t="str">
            <v xml:space="preserve">Srednja strukovna škola Kralja Zvonimira </v>
          </cell>
        </row>
        <row r="1211">
          <cell r="A1211">
            <v>2453</v>
          </cell>
          <cell r="B1211" t="str">
            <v xml:space="preserve">Srednja talijanska škola - Rijeka </v>
          </cell>
        </row>
        <row r="1212">
          <cell r="A1212">
            <v>2627</v>
          </cell>
          <cell r="B1212" t="str">
            <v>Srednja tehnička prometna škola - Split</v>
          </cell>
        </row>
        <row r="1213">
          <cell r="A1213">
            <v>4006</v>
          </cell>
          <cell r="B1213" t="str">
            <v>Srednja škola Delnice</v>
          </cell>
        </row>
        <row r="1214">
          <cell r="A1214">
            <v>4018</v>
          </cell>
          <cell r="B1214" t="str">
            <v>Srednja škola Isidora Kršnjavoga Našice</v>
          </cell>
        </row>
        <row r="1215">
          <cell r="A1215">
            <v>4004</v>
          </cell>
          <cell r="B1215" t="str">
            <v>Srednja škola Ludbreg</v>
          </cell>
        </row>
        <row r="1216">
          <cell r="A1216">
            <v>4005</v>
          </cell>
          <cell r="B1216" t="str">
            <v>Srednja škola Novi Marof</v>
          </cell>
        </row>
        <row r="1217">
          <cell r="A1217">
            <v>2667</v>
          </cell>
          <cell r="B1217" t="str">
            <v>Srednja škola s pravom javnosti Manero - Višnjan</v>
          </cell>
        </row>
        <row r="1218">
          <cell r="A1218">
            <v>2419</v>
          </cell>
          <cell r="B1218" t="str">
            <v>Srednja škola u Maruševcu s pravom javnosti</v>
          </cell>
        </row>
        <row r="1219">
          <cell r="A1219">
            <v>2455</v>
          </cell>
          <cell r="B1219" t="str">
            <v>Srednja škola za elektrotehniku i računalstvo - Rijeka</v>
          </cell>
        </row>
        <row r="1220">
          <cell r="A1220">
            <v>2791</v>
          </cell>
          <cell r="B1220" t="str">
            <v>Srpska pravoslavna opća gimnazija Kantakuzina</v>
          </cell>
        </row>
        <row r="1221">
          <cell r="A1221">
            <v>2411</v>
          </cell>
          <cell r="B1221" t="str">
            <v>Strojarska i prometna škola - Varaždin</v>
          </cell>
        </row>
        <row r="1222">
          <cell r="A1222">
            <v>2546</v>
          </cell>
          <cell r="B1222" t="str">
            <v>Strojarska tehnička škola - Osijek</v>
          </cell>
        </row>
        <row r="1223">
          <cell r="A1223">
            <v>2737</v>
          </cell>
          <cell r="B1223" t="str">
            <v>Strojarska tehnička škola Fausta Vrančića</v>
          </cell>
        </row>
        <row r="1224">
          <cell r="A1224">
            <v>2738</v>
          </cell>
          <cell r="B1224" t="str">
            <v>Strojarska tehnička škola Frana Bošnjakovića</v>
          </cell>
        </row>
        <row r="1225">
          <cell r="A1225">
            <v>2452</v>
          </cell>
          <cell r="B1225" t="str">
            <v>Strojarska škola za industrijska i obrtnička zanimanja - Rijeka</v>
          </cell>
        </row>
        <row r="1226">
          <cell r="A1226">
            <v>2462</v>
          </cell>
          <cell r="B1226" t="str">
            <v>Strojarsko brodograđevna škola za industrijska i obrtnička zanimanja - Rijeka</v>
          </cell>
        </row>
        <row r="1227">
          <cell r="A1227">
            <v>2482</v>
          </cell>
          <cell r="B1227" t="str">
            <v>Strukovna škola - Gospić</v>
          </cell>
        </row>
        <row r="1228">
          <cell r="A1228">
            <v>2664</v>
          </cell>
          <cell r="B1228" t="str">
            <v>Strukovna škola - Pula</v>
          </cell>
        </row>
        <row r="1229">
          <cell r="A1229">
            <v>2492</v>
          </cell>
          <cell r="B1229" t="str">
            <v>Strukovna škola - Virovitica</v>
          </cell>
        </row>
        <row r="1230">
          <cell r="A1230">
            <v>2592</v>
          </cell>
          <cell r="B1230" t="str">
            <v>Strukovna škola - Vukovar</v>
          </cell>
        </row>
        <row r="1231">
          <cell r="A1231">
            <v>2420</v>
          </cell>
          <cell r="B1231" t="str">
            <v>Strukovna škola - Đurđevac</v>
          </cell>
        </row>
        <row r="1232">
          <cell r="A1232">
            <v>2672</v>
          </cell>
          <cell r="B1232" t="str">
            <v xml:space="preserve">Strukovna škola Eugena Kumičića - Rovinj </v>
          </cell>
        </row>
        <row r="1233">
          <cell r="A1233">
            <v>2528</v>
          </cell>
          <cell r="B1233" t="str">
            <v>Strukovna škola Vice Vlatkovića</v>
          </cell>
        </row>
        <row r="1234">
          <cell r="A1234">
            <v>2481</v>
          </cell>
          <cell r="B1234" t="str">
            <v>SŠ Ambroza Haračića</v>
          </cell>
        </row>
        <row r="1235">
          <cell r="A1235">
            <v>2476</v>
          </cell>
          <cell r="B1235" t="str">
            <v xml:space="preserve">SŠ Andrije Ljudevita Adamića </v>
          </cell>
        </row>
        <row r="1236">
          <cell r="A1236">
            <v>2612</v>
          </cell>
          <cell r="B1236" t="str">
            <v>SŠ Antun Matijašević - Karamaneo</v>
          </cell>
        </row>
        <row r="1237">
          <cell r="A1237">
            <v>2418</v>
          </cell>
          <cell r="B1237" t="str">
            <v>SŠ Arboretum Opeka</v>
          </cell>
        </row>
        <row r="1238">
          <cell r="A1238">
            <v>2441</v>
          </cell>
          <cell r="B1238" t="str">
            <v>SŠ August Šenoa - Garešnica</v>
          </cell>
        </row>
        <row r="1239">
          <cell r="A1239">
            <v>2362</v>
          </cell>
          <cell r="B1239" t="str">
            <v>SŠ Ban Josip Jelačić</v>
          </cell>
        </row>
        <row r="1240">
          <cell r="A1240">
            <v>2442</v>
          </cell>
          <cell r="B1240" t="str">
            <v>SŠ Bartula Kašića - Grubišno Polje</v>
          </cell>
        </row>
        <row r="1241">
          <cell r="A1241">
            <v>2519</v>
          </cell>
          <cell r="B1241" t="str">
            <v>SŠ Bartula Kašića - Pag</v>
          </cell>
        </row>
        <row r="1242">
          <cell r="A1242">
            <v>2369</v>
          </cell>
          <cell r="B1242" t="str">
            <v>SŠ Bedekovčina</v>
          </cell>
        </row>
        <row r="1243">
          <cell r="A1243">
            <v>2516</v>
          </cell>
          <cell r="B1243" t="str">
            <v>SŠ Biograd na Moru</v>
          </cell>
        </row>
        <row r="1244">
          <cell r="A1244">
            <v>2688</v>
          </cell>
          <cell r="B1244" t="str">
            <v>SŠ Blato</v>
          </cell>
        </row>
        <row r="1245">
          <cell r="A1245">
            <v>2644</v>
          </cell>
          <cell r="B1245" t="str">
            <v>SŠ Bol</v>
          </cell>
        </row>
        <row r="1246">
          <cell r="A1246">
            <v>2614</v>
          </cell>
          <cell r="B1246" t="str">
            <v>SŠ Braća Radić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2650</v>
          </cell>
          <cell r="B1248" t="str">
            <v>SŠ Buzet</v>
          </cell>
        </row>
        <row r="1249">
          <cell r="A1249">
            <v>2750</v>
          </cell>
          <cell r="B1249" t="str">
            <v>SŠ Centar za odgoj i obrazovanje</v>
          </cell>
        </row>
        <row r="1250">
          <cell r="A1250">
            <v>2568</v>
          </cell>
          <cell r="B1250" t="str">
            <v>SŠ Dalj</v>
          </cell>
        </row>
        <row r="1251">
          <cell r="A1251">
            <v>2445</v>
          </cell>
          <cell r="B1251" t="str">
            <v>SŠ Delnice</v>
          </cell>
        </row>
        <row r="1252">
          <cell r="A1252">
            <v>2639</v>
          </cell>
          <cell r="B1252" t="str">
            <v>SŠ Dental centar Marušić</v>
          </cell>
        </row>
        <row r="1253">
          <cell r="A1253">
            <v>2540</v>
          </cell>
          <cell r="B1253" t="str">
            <v>SŠ Donji Miholjac</v>
          </cell>
        </row>
        <row r="1254">
          <cell r="A1254">
            <v>2443</v>
          </cell>
          <cell r="B1254" t="str">
            <v>SŠ Dr. Antuna Barca - Crikvenica</v>
          </cell>
        </row>
        <row r="1255">
          <cell r="A1255">
            <v>2363</v>
          </cell>
          <cell r="B1255" t="str">
            <v>SŠ Dragutina Stražimira</v>
          </cell>
        </row>
        <row r="1256">
          <cell r="A1256">
            <v>2389</v>
          </cell>
          <cell r="B1256" t="str">
            <v>SŠ Duga Resa</v>
          </cell>
        </row>
        <row r="1257">
          <cell r="A1257">
            <v>2348</v>
          </cell>
          <cell r="B1257" t="str">
            <v>SŠ Dugo Selo</v>
          </cell>
        </row>
        <row r="1258">
          <cell r="A1258">
            <v>2603</v>
          </cell>
          <cell r="B1258" t="str">
            <v>SŠ Fra Andrije Kačića Miošića - Makarska</v>
          </cell>
        </row>
        <row r="1259">
          <cell r="A1259">
            <v>2687</v>
          </cell>
          <cell r="B1259" t="str">
            <v>SŠ Fra Andrije Kačića Miošića - Ploče</v>
          </cell>
        </row>
        <row r="1260">
          <cell r="A1260">
            <v>2373</v>
          </cell>
          <cell r="B1260" t="str">
            <v>SŠ Glina</v>
          </cell>
        </row>
        <row r="1261">
          <cell r="A1261">
            <v>2517</v>
          </cell>
          <cell r="B1261" t="str">
            <v>SŠ Gračac</v>
          </cell>
        </row>
        <row r="1262">
          <cell r="A1262">
            <v>2446</v>
          </cell>
          <cell r="B1262" t="str">
            <v>SŠ Hrvatski kralj Zvonimir</v>
          </cell>
        </row>
        <row r="1263">
          <cell r="A1263">
            <v>2598</v>
          </cell>
          <cell r="B1263" t="str">
            <v>SŠ Hvar</v>
          </cell>
        </row>
        <row r="1264">
          <cell r="A1264">
            <v>2597</v>
          </cell>
          <cell r="B1264" t="str">
            <v>SŠ Ilok</v>
          </cell>
        </row>
        <row r="1265">
          <cell r="A1265">
            <v>2544</v>
          </cell>
          <cell r="B1265" t="str">
            <v>SŠ Isidora Kršnjavoga - Našice</v>
          </cell>
        </row>
        <row r="1266">
          <cell r="A1266">
            <v>2426</v>
          </cell>
          <cell r="B1266" t="str">
            <v>SŠ Ivan Seljanec - Križevci</v>
          </cell>
        </row>
        <row r="1267">
          <cell r="A1267">
            <v>2349</v>
          </cell>
          <cell r="B1267" t="str">
            <v>SŠ Ivan Švear - Ivanić Grad</v>
          </cell>
        </row>
        <row r="1268">
          <cell r="A1268">
            <v>2610</v>
          </cell>
          <cell r="B1268" t="str">
            <v>SŠ Ivana Lucića - Trogir</v>
          </cell>
        </row>
        <row r="1269">
          <cell r="A1269">
            <v>2569</v>
          </cell>
          <cell r="B1269" t="str">
            <v>SŠ Ivana Maštrovića - Drniš</v>
          </cell>
        </row>
        <row r="1270">
          <cell r="A1270">
            <v>2374</v>
          </cell>
          <cell r="B1270" t="str">
            <v>SŠ Ivana Trnskoga</v>
          </cell>
        </row>
        <row r="1271">
          <cell r="A1271">
            <v>2405</v>
          </cell>
          <cell r="B1271" t="str">
            <v>SŠ Ivanec</v>
          </cell>
        </row>
        <row r="1272">
          <cell r="A1272">
            <v>2351</v>
          </cell>
          <cell r="B1272" t="str">
            <v>SŠ Jastrebarsko</v>
          </cell>
        </row>
        <row r="1273">
          <cell r="A1273">
            <v>3175</v>
          </cell>
          <cell r="B1273" t="str">
            <v>SŠ Jelkovec</v>
          </cell>
        </row>
        <row r="1274">
          <cell r="A1274">
            <v>2567</v>
          </cell>
          <cell r="B1274" t="str">
            <v>SŠ Josipa Kozarca - Đurđenovac</v>
          </cell>
        </row>
        <row r="1275">
          <cell r="A1275">
            <v>2605</v>
          </cell>
          <cell r="B1275" t="str">
            <v>SŠ Jure Kaštelan</v>
          </cell>
        </row>
        <row r="1276">
          <cell r="A1276">
            <v>2515</v>
          </cell>
          <cell r="B1276" t="str">
            <v>SŠ Kneza Branimira - Benkovac</v>
          </cell>
        </row>
        <row r="1277">
          <cell r="A1277">
            <v>2370</v>
          </cell>
          <cell r="B1277" t="str">
            <v>SŠ Konjščina</v>
          </cell>
        </row>
        <row r="1278">
          <cell r="A1278">
            <v>2424</v>
          </cell>
          <cell r="B1278" t="str">
            <v>SŠ Koprivnica</v>
          </cell>
        </row>
        <row r="1279">
          <cell r="A1279">
            <v>2364</v>
          </cell>
          <cell r="B1279" t="str">
            <v>SŠ Krapina</v>
          </cell>
        </row>
        <row r="1280">
          <cell r="A1280">
            <v>2905</v>
          </cell>
          <cell r="B1280" t="str">
            <v>SŠ Lovre Montija</v>
          </cell>
        </row>
        <row r="1281">
          <cell r="A1281">
            <v>2963</v>
          </cell>
          <cell r="B1281" t="str">
            <v>SŠ Marka Marulića - Slatina</v>
          </cell>
        </row>
        <row r="1282">
          <cell r="A1282">
            <v>2451</v>
          </cell>
          <cell r="B1282" t="str">
            <v>SŠ Markantuna de Dominisa - Rab</v>
          </cell>
        </row>
        <row r="1283">
          <cell r="A1283">
            <v>2654</v>
          </cell>
          <cell r="B1283" t="str">
            <v>SŠ Mate Balote</v>
          </cell>
        </row>
        <row r="1284">
          <cell r="A1284">
            <v>2651</v>
          </cell>
          <cell r="B1284" t="str">
            <v>SŠ Mate Blažine - Labin</v>
          </cell>
        </row>
        <row r="1285">
          <cell r="A1285">
            <v>2507</v>
          </cell>
          <cell r="B1285" t="str">
            <v>SŠ Matije Antuna Reljkovića - Slavonski Brod</v>
          </cell>
        </row>
        <row r="1286">
          <cell r="A1286">
            <v>2685</v>
          </cell>
          <cell r="B1286" t="str">
            <v>SŠ Metković</v>
          </cell>
        </row>
        <row r="1287">
          <cell r="A1287">
            <v>2378</v>
          </cell>
          <cell r="B1287" t="str">
            <v>SŠ Novska</v>
          </cell>
        </row>
        <row r="1288">
          <cell r="A1288">
            <v>2518</v>
          </cell>
          <cell r="B1288" t="str">
            <v>SŠ Obrovac</v>
          </cell>
        </row>
        <row r="1289">
          <cell r="A1289">
            <v>2371</v>
          </cell>
          <cell r="B1289" t="str">
            <v>SŠ Oroslavje</v>
          </cell>
        </row>
        <row r="1290">
          <cell r="A1290">
            <v>2484</v>
          </cell>
          <cell r="B1290" t="str">
            <v>SŠ Otočac</v>
          </cell>
        </row>
        <row r="1291">
          <cell r="A1291">
            <v>2495</v>
          </cell>
          <cell r="B1291" t="str">
            <v>SŠ Pakrac</v>
          </cell>
        </row>
        <row r="1292">
          <cell r="A1292">
            <v>2485</v>
          </cell>
          <cell r="B1292" t="str">
            <v xml:space="preserve">SŠ Pavla Rittera Vitezovića u Senju </v>
          </cell>
        </row>
        <row r="1293">
          <cell r="A1293">
            <v>2683</v>
          </cell>
          <cell r="B1293" t="str">
            <v>SŠ Petra Šegedina</v>
          </cell>
        </row>
        <row r="1294">
          <cell r="A1294">
            <v>2380</v>
          </cell>
          <cell r="B1294" t="str">
            <v>SŠ Petrinja</v>
          </cell>
        </row>
        <row r="1295">
          <cell r="A1295">
            <v>2494</v>
          </cell>
          <cell r="B1295" t="str">
            <v>Srednja škola Stjepana Sulimanca u Pitomači</v>
          </cell>
        </row>
        <row r="1296">
          <cell r="A1296">
            <v>2486</v>
          </cell>
          <cell r="B1296" t="str">
            <v>SŠ Plitvička Jezera</v>
          </cell>
        </row>
        <row r="1297">
          <cell r="A1297">
            <v>2368</v>
          </cell>
          <cell r="B1297" t="str">
            <v>SŠ Pregrada</v>
          </cell>
        </row>
        <row r="1298">
          <cell r="A1298">
            <v>2695</v>
          </cell>
          <cell r="B1298" t="str">
            <v>SŠ Prelog</v>
          </cell>
        </row>
        <row r="1299">
          <cell r="A1299">
            <v>2749</v>
          </cell>
          <cell r="B1299" t="str">
            <v>SŠ Sesvete</v>
          </cell>
        </row>
        <row r="1300">
          <cell r="A1300">
            <v>2404</v>
          </cell>
          <cell r="B1300" t="str">
            <v>SŠ Slunj</v>
          </cell>
        </row>
        <row r="1301">
          <cell r="A1301">
            <v>2487</v>
          </cell>
          <cell r="B1301" t="str">
            <v>SŠ Stjepan Ivšić</v>
          </cell>
        </row>
        <row r="1302">
          <cell r="A1302">
            <v>2613</v>
          </cell>
          <cell r="B1302" t="str">
            <v>SŠ Tin Ujević - Vrgorac</v>
          </cell>
        </row>
        <row r="1303">
          <cell r="A1303">
            <v>2375</v>
          </cell>
          <cell r="B1303" t="str">
            <v>SŠ Tina Ujevića - Kutina</v>
          </cell>
        </row>
        <row r="1304">
          <cell r="A1304">
            <v>2388</v>
          </cell>
          <cell r="B1304" t="str">
            <v>SŠ Topusko</v>
          </cell>
        </row>
        <row r="1305">
          <cell r="A1305">
            <v>2566</v>
          </cell>
          <cell r="B1305" t="str">
            <v>SŠ Valpovo</v>
          </cell>
        </row>
        <row r="1306">
          <cell r="A1306">
            <v>2684</v>
          </cell>
          <cell r="B1306" t="str">
            <v>SŠ Vela Luka</v>
          </cell>
        </row>
        <row r="1307">
          <cell r="A1307">
            <v>2383</v>
          </cell>
          <cell r="B1307" t="str">
            <v>SŠ Viktorovac</v>
          </cell>
        </row>
        <row r="1308">
          <cell r="A1308">
            <v>2647</v>
          </cell>
          <cell r="B1308" t="str">
            <v>SŠ Vladimir Gortan - Buje</v>
          </cell>
        </row>
        <row r="1309">
          <cell r="A1309">
            <v>2444</v>
          </cell>
          <cell r="B1309" t="str">
            <v>SŠ Vladimir Nazor</v>
          </cell>
        </row>
        <row r="1310">
          <cell r="A1310">
            <v>2361</v>
          </cell>
          <cell r="B1310" t="str">
            <v>SŠ Vrbovec</v>
          </cell>
        </row>
        <row r="1311">
          <cell r="A1311">
            <v>2365</v>
          </cell>
          <cell r="B1311" t="str">
            <v>SŠ Zabok</v>
          </cell>
        </row>
        <row r="1312">
          <cell r="A1312">
            <v>2372</v>
          </cell>
          <cell r="B1312" t="str">
            <v>SŠ Zlatar</v>
          </cell>
        </row>
        <row r="1313">
          <cell r="A1313">
            <v>2671</v>
          </cell>
          <cell r="B1313" t="str">
            <v>SŠ Zvane Črnje - Rovinj</v>
          </cell>
        </row>
        <row r="1314">
          <cell r="A1314">
            <v>3162</v>
          </cell>
          <cell r="B1314" t="str">
            <v>SŠ Čakovec</v>
          </cell>
        </row>
        <row r="1315">
          <cell r="A1315">
            <v>2437</v>
          </cell>
          <cell r="B1315" t="str">
            <v>SŠ Čazma</v>
          </cell>
        </row>
        <row r="1316">
          <cell r="A1316">
            <v>4011</v>
          </cell>
          <cell r="B1316" t="str">
            <v>Talijanska osnovna škola - Bernardo Parentin Poreč</v>
          </cell>
        </row>
        <row r="1317">
          <cell r="A1317">
            <v>1925</v>
          </cell>
          <cell r="B1317" t="str">
            <v>Talijanska osnovna škola - Buje</v>
          </cell>
        </row>
        <row r="1318">
          <cell r="A1318">
            <v>2018</v>
          </cell>
          <cell r="B1318" t="str">
            <v>Talijanska osnovna škola - Novigrad</v>
          </cell>
        </row>
        <row r="1319">
          <cell r="A1319">
            <v>1960</v>
          </cell>
          <cell r="B1319" t="str">
            <v xml:space="preserve">Talijanska osnovna škola - Poreč </v>
          </cell>
        </row>
        <row r="1320">
          <cell r="A1320">
            <v>1983</v>
          </cell>
          <cell r="B1320" t="str">
            <v>Talijanska osnovna škola Bernardo Benussi - Rovinj</v>
          </cell>
        </row>
        <row r="1321">
          <cell r="A1321">
            <v>2030</v>
          </cell>
          <cell r="B1321" t="str">
            <v>Talijanska osnovna škola Galileo Galilei - Umag</v>
          </cell>
        </row>
        <row r="1322">
          <cell r="A1322">
            <v>2670</v>
          </cell>
          <cell r="B1322" t="str">
            <v xml:space="preserve">Talijanska srednja škola - Rovinj </v>
          </cell>
        </row>
        <row r="1323">
          <cell r="A1323">
            <v>2660</v>
          </cell>
          <cell r="B1323" t="str">
            <v>Talijanska srednja škola Dante Alighieri - Pula</v>
          </cell>
        </row>
        <row r="1324">
          <cell r="A1324">
            <v>2648</v>
          </cell>
          <cell r="B1324" t="str">
            <v>Talijanska srednja škola Leonardo da Vinci - Buje</v>
          </cell>
        </row>
        <row r="1325">
          <cell r="A1325">
            <v>2608</v>
          </cell>
          <cell r="B1325" t="str">
            <v>Tehnička i industrijska škola Ruđera Boškovića u Sinju</v>
          </cell>
        </row>
        <row r="1326">
          <cell r="A1326">
            <v>2433</v>
          </cell>
          <cell r="B1326" t="str">
            <v>Tehnička škola - Bjelovar</v>
          </cell>
        </row>
        <row r="1327">
          <cell r="A1327">
            <v>2438</v>
          </cell>
          <cell r="B1327" t="str">
            <v>Tehnička škola - Daruvar</v>
          </cell>
        </row>
        <row r="1328">
          <cell r="A1328">
            <v>2395</v>
          </cell>
          <cell r="B1328" t="str">
            <v>Tehnička škola - Karlovac</v>
          </cell>
        </row>
        <row r="1329">
          <cell r="A1329">
            <v>2376</v>
          </cell>
          <cell r="B1329" t="str">
            <v>Tehnička škola - Kutina</v>
          </cell>
        </row>
        <row r="1330">
          <cell r="A1330">
            <v>2499</v>
          </cell>
          <cell r="B1330" t="str">
            <v>Tehnička škola - Požega</v>
          </cell>
        </row>
        <row r="1331">
          <cell r="A1331">
            <v>2663</v>
          </cell>
          <cell r="B1331" t="str">
            <v>Tehnička škola - Pula</v>
          </cell>
        </row>
        <row r="1332">
          <cell r="A1332">
            <v>2385</v>
          </cell>
          <cell r="B1332" t="str">
            <v>Tehnička škola - Sisak</v>
          </cell>
        </row>
        <row r="1333">
          <cell r="A1333">
            <v>2511</v>
          </cell>
          <cell r="B1333" t="str">
            <v>Tehnička škola - Slavonski Brod</v>
          </cell>
        </row>
        <row r="1334">
          <cell r="A1334">
            <v>2490</v>
          </cell>
          <cell r="B1334" t="str">
            <v>Tehnička škola - Virovitica</v>
          </cell>
        </row>
        <row r="1335">
          <cell r="A1335">
            <v>2527</v>
          </cell>
          <cell r="B1335" t="str">
            <v>Tehnička škola - Zadar</v>
          </cell>
        </row>
        <row r="1336">
          <cell r="A1336">
            <v>2740</v>
          </cell>
          <cell r="B1336" t="str">
            <v>Tehnička škola - Zagreb</v>
          </cell>
        </row>
        <row r="1337">
          <cell r="A1337">
            <v>2692</v>
          </cell>
          <cell r="B1337" t="str">
            <v>Tehnička škola - Čakovec</v>
          </cell>
        </row>
        <row r="1338">
          <cell r="A1338">
            <v>2576</v>
          </cell>
          <cell r="B1338" t="str">
            <v>Tehnička škola - Šibenik</v>
          </cell>
        </row>
        <row r="1339">
          <cell r="A1339">
            <v>2596</v>
          </cell>
          <cell r="B1339" t="str">
            <v>Tehnička škola - Županja</v>
          </cell>
        </row>
        <row r="1340">
          <cell r="A1340">
            <v>2553</v>
          </cell>
          <cell r="B1340" t="str">
            <v>Tehnička škola i prirodoslovna gimnazija Ruđera Boškovića - Osijek</v>
          </cell>
        </row>
        <row r="1341">
          <cell r="A1341">
            <v>2591</v>
          </cell>
          <cell r="B1341" t="str">
            <v>Tehnička škola Nikole Tesle - Vukovar</v>
          </cell>
        </row>
        <row r="1342">
          <cell r="A1342">
            <v>2581</v>
          </cell>
          <cell r="B1342" t="str">
            <v>Tehnička škola Ruđera Boškovića - Vinkovci</v>
          </cell>
        </row>
        <row r="1343">
          <cell r="A1343">
            <v>2764</v>
          </cell>
          <cell r="B1343" t="str">
            <v>Tehnička škola Ruđera Boškovića - Zagreb</v>
          </cell>
        </row>
        <row r="1344">
          <cell r="A1344">
            <v>2601</v>
          </cell>
          <cell r="B1344" t="str">
            <v>Tehnička škola u Imotskom</v>
          </cell>
        </row>
        <row r="1345">
          <cell r="A1345">
            <v>2463</v>
          </cell>
          <cell r="B1345" t="str">
            <v>Tehnička škola za strojarstvo i brodogradnju - Rijeka</v>
          </cell>
        </row>
        <row r="1346">
          <cell r="A1346">
            <v>2628</v>
          </cell>
          <cell r="B1346" t="str">
            <v>Tehnička škola za strojarstvo i mehatroniku - Split</v>
          </cell>
        </row>
        <row r="1347">
          <cell r="A1347">
            <v>2727</v>
          </cell>
          <cell r="B1347" t="str">
            <v>Treća ekonomska škola - Zagreb</v>
          </cell>
        </row>
        <row r="1348">
          <cell r="A1348">
            <v>2557</v>
          </cell>
          <cell r="B1348" t="str">
            <v>Trgovačka i komercijalna škola davor Milas - Osijek</v>
          </cell>
        </row>
        <row r="1349">
          <cell r="A1349">
            <v>2454</v>
          </cell>
          <cell r="B1349" t="str">
            <v>Trgovačka i tekstilna škola u Rijeci</v>
          </cell>
        </row>
        <row r="1350">
          <cell r="A1350">
            <v>2746</v>
          </cell>
          <cell r="B1350" t="str">
            <v>Trgovačka škola - Zagreb</v>
          </cell>
        </row>
        <row r="1351">
          <cell r="A1351">
            <v>2396</v>
          </cell>
          <cell r="B1351" t="str">
            <v>Trgovačko - ugostiteljska škola - Karlovac</v>
          </cell>
        </row>
        <row r="1352">
          <cell r="A1352">
            <v>2680</v>
          </cell>
          <cell r="B1352" t="str">
            <v>Turistička i ugostiteljska škola - Dubrovnik</v>
          </cell>
        </row>
        <row r="1353">
          <cell r="A1353">
            <v>2635</v>
          </cell>
          <cell r="B1353" t="str">
            <v>Turističko - ugostiteljska škola - Split</v>
          </cell>
        </row>
        <row r="1354">
          <cell r="A1354">
            <v>2655</v>
          </cell>
          <cell r="B1354" t="str">
            <v xml:space="preserve">Turističko - ugostiteljska škola Antona Štifanića - Poreč </v>
          </cell>
        </row>
        <row r="1355">
          <cell r="A1355">
            <v>2435</v>
          </cell>
          <cell r="B1355" t="str">
            <v>Turističko-ugostiteljska i prehrambena škola - Bjelovar</v>
          </cell>
        </row>
        <row r="1356">
          <cell r="A1356">
            <v>2574</v>
          </cell>
          <cell r="B1356" t="str">
            <v>Turističko-ugostiteljska škola - Šibenik</v>
          </cell>
        </row>
        <row r="1357">
          <cell r="A1357">
            <v>2447</v>
          </cell>
          <cell r="B1357" t="str">
            <v>Ugostiteljska škola - Opatija</v>
          </cell>
        </row>
        <row r="1358">
          <cell r="A1358">
            <v>2555</v>
          </cell>
          <cell r="B1358" t="str">
            <v>Ugostiteljsko - turistička škola - Osijek</v>
          </cell>
        </row>
        <row r="1359">
          <cell r="A1359">
            <v>2729</v>
          </cell>
          <cell r="B1359" t="str">
            <v>Ugostiteljsko-turističko učilište - Zagreb</v>
          </cell>
        </row>
        <row r="1360">
          <cell r="A1360">
            <v>2914</v>
          </cell>
          <cell r="B1360" t="str">
            <v>Umjetnička gimnazija Ars Animae s pravom javnosti - Split</v>
          </cell>
        </row>
        <row r="1361">
          <cell r="A1361">
            <v>60</v>
          </cell>
          <cell r="B1361" t="str">
            <v>Umjetnička škola Franje Lučića</v>
          </cell>
        </row>
        <row r="1362">
          <cell r="A1362">
            <v>2059</v>
          </cell>
          <cell r="B1362" t="str">
            <v>Umjetnička škola Luke Sorkočevića - Dubrovnik</v>
          </cell>
        </row>
        <row r="1363">
          <cell r="A1363">
            <v>2139</v>
          </cell>
          <cell r="B1363" t="str">
            <v>Umjetnička škola Miroslav Magdalenić - Čakovec</v>
          </cell>
        </row>
        <row r="1364">
          <cell r="A1364">
            <v>2745</v>
          </cell>
          <cell r="B1364" t="str">
            <v>Upravna škola Zagreb</v>
          </cell>
        </row>
        <row r="1365">
          <cell r="A1365">
            <v>4001</v>
          </cell>
          <cell r="B1365" t="str">
            <v>Učenički dom</v>
          </cell>
        </row>
        <row r="1366">
          <cell r="A1366">
            <v>4046</v>
          </cell>
          <cell r="B1366" t="str">
            <v>Učenički dom "Hrvatski učiteljski konvikt"</v>
          </cell>
        </row>
        <row r="1367">
          <cell r="A1367">
            <v>2845</v>
          </cell>
          <cell r="B1367" t="str">
            <v>Učilište za popularnu i jazz glazbu</v>
          </cell>
        </row>
        <row r="1368">
          <cell r="A1368">
            <v>2700</v>
          </cell>
          <cell r="B1368" t="str">
            <v>V. gimnazija - Zagreb</v>
          </cell>
        </row>
        <row r="1369">
          <cell r="A1369">
            <v>2623</v>
          </cell>
          <cell r="B1369" t="str">
            <v>V. gimnazija Vladimir Nazor - Split</v>
          </cell>
        </row>
        <row r="1370">
          <cell r="A1370">
            <v>630</v>
          </cell>
          <cell r="B1370" t="str">
            <v>V. osnovna škola - Bjelovar</v>
          </cell>
        </row>
        <row r="1371">
          <cell r="A1371">
            <v>465</v>
          </cell>
          <cell r="B1371" t="str">
            <v>V. osnovna škola - Varaždin</v>
          </cell>
        </row>
        <row r="1372">
          <cell r="A1372">
            <v>2719</v>
          </cell>
          <cell r="B1372" t="str">
            <v>Veterinarska škola - Zagreb</v>
          </cell>
        </row>
        <row r="1373">
          <cell r="A1373">
            <v>466</v>
          </cell>
          <cell r="B1373" t="str">
            <v>VI. osnovna škola - Varaždin</v>
          </cell>
        </row>
        <row r="1374">
          <cell r="A1374">
            <v>2702</v>
          </cell>
          <cell r="B1374" t="str">
            <v>VII. gimnazija - Zagreb</v>
          </cell>
        </row>
        <row r="1375">
          <cell r="A1375">
            <v>468</v>
          </cell>
          <cell r="B1375" t="str">
            <v>VII. osnovna škola - Varaždin</v>
          </cell>
        </row>
        <row r="1376">
          <cell r="A1376">
            <v>2330</v>
          </cell>
          <cell r="B1376" t="str">
            <v>Waldorfska škola u Zagrebu</v>
          </cell>
        </row>
        <row r="1377">
          <cell r="A1377">
            <v>2705</v>
          </cell>
          <cell r="B1377" t="str">
            <v>X. gimnazija Ivan Supek - Zagreb</v>
          </cell>
        </row>
        <row r="1378">
          <cell r="A1378">
            <v>2706</v>
          </cell>
          <cell r="B1378" t="str">
            <v>XI. gimnazija - Zagreb</v>
          </cell>
        </row>
        <row r="1379">
          <cell r="A1379">
            <v>2707</v>
          </cell>
          <cell r="B1379" t="str">
            <v>XII. gimnazija - Zagreb</v>
          </cell>
        </row>
        <row r="1380">
          <cell r="A1380">
            <v>2708</v>
          </cell>
          <cell r="B1380" t="str">
            <v>XIII. gimnazija - Zagreb</v>
          </cell>
        </row>
        <row r="1381">
          <cell r="A1381">
            <v>2710</v>
          </cell>
          <cell r="B1381" t="str">
            <v>XV. gimnazija - Zagreb</v>
          </cell>
        </row>
        <row r="1382">
          <cell r="A1382">
            <v>2711</v>
          </cell>
          <cell r="B1382" t="str">
            <v>XVI. gimnazija - Zagreb</v>
          </cell>
        </row>
        <row r="1383">
          <cell r="A1383">
            <v>2713</v>
          </cell>
          <cell r="B1383" t="str">
            <v>XVIII. gimnazija - Zagreb</v>
          </cell>
        </row>
        <row r="1384">
          <cell r="A1384">
            <v>2536</v>
          </cell>
          <cell r="B1384" t="str">
            <v>Zadarska privatna gimnazija s pravom javnosti</v>
          </cell>
        </row>
        <row r="1385">
          <cell r="A1385">
            <v>4000</v>
          </cell>
          <cell r="B1385" t="str">
            <v>Zadruga</v>
          </cell>
        </row>
        <row r="1386">
          <cell r="A1386">
            <v>2775</v>
          </cell>
          <cell r="B1386" t="str">
            <v>Zagrebačka umjetnička gimnazija s pravom javnosti</v>
          </cell>
        </row>
        <row r="1387">
          <cell r="A1387">
            <v>2586</v>
          </cell>
          <cell r="B1387" t="str">
            <v>Zdravstvena i veterinarska škola Dr. Andrije Štampara - Vinkovci</v>
          </cell>
        </row>
        <row r="1388">
          <cell r="A1388">
            <v>2634</v>
          </cell>
          <cell r="B1388" t="str">
            <v>Zdravstvena škola - Split</v>
          </cell>
        </row>
        <row r="1389">
          <cell r="A1389">
            <v>2714</v>
          </cell>
          <cell r="B1389" t="str">
            <v>Zdravstveno učilište - Zagreb</v>
          </cell>
        </row>
        <row r="1390">
          <cell r="A1390">
            <v>2359</v>
          </cell>
          <cell r="B1390" t="str">
            <v>Zrakoplovna tehnička škola Rudolfa Perešina</v>
          </cell>
        </row>
        <row r="1391">
          <cell r="A1391">
            <v>646</v>
          </cell>
          <cell r="B1391" t="str">
            <v>Češka osnovna škola Jana Amosa Komenskog - Daruvar</v>
          </cell>
        </row>
        <row r="1392">
          <cell r="A1392">
            <v>690</v>
          </cell>
          <cell r="B1392" t="str">
            <v>Češka osnovna škola Josipa Ružičke - Končanica</v>
          </cell>
        </row>
        <row r="1393">
          <cell r="A1393">
            <v>2580</v>
          </cell>
          <cell r="B1393" t="str">
            <v>Šibenska privatna gimnazija s pravom javnosti</v>
          </cell>
        </row>
        <row r="1394">
          <cell r="A1394">
            <v>2342</v>
          </cell>
          <cell r="B1394" t="str">
            <v>Osnovna škola Kreativan razvoj s pravom javnosti</v>
          </cell>
        </row>
        <row r="1395">
          <cell r="A1395">
            <v>2633</v>
          </cell>
          <cell r="B1395" t="str">
            <v>Škola likovnih umjetnosti - Split</v>
          </cell>
        </row>
        <row r="1396">
          <cell r="A1396">
            <v>2531</v>
          </cell>
          <cell r="B1396" t="str">
            <v>Škola primijenjene umjetnosti i dizajna - Zadar</v>
          </cell>
        </row>
        <row r="1397">
          <cell r="A1397">
            <v>2747</v>
          </cell>
          <cell r="B1397" t="str">
            <v>Škola primijenjene umjetnosti i dizajna - Zagreb</v>
          </cell>
        </row>
        <row r="1398">
          <cell r="A1398">
            <v>2558</v>
          </cell>
          <cell r="B1398" t="str">
            <v>Škola primijenjene umjetnosti i dizajna Osijek</v>
          </cell>
        </row>
        <row r="1399">
          <cell r="A1399">
            <v>2659</v>
          </cell>
          <cell r="B1399" t="str">
            <v>Škola primijenjenih umjetnosti i dizajna - Pula</v>
          </cell>
        </row>
        <row r="1400">
          <cell r="A1400">
            <v>2327</v>
          </cell>
          <cell r="B1400" t="str">
            <v>Škola suvremenog plesa Ane Maletić - Zagreb</v>
          </cell>
        </row>
        <row r="1401">
          <cell r="A1401">
            <v>2731</v>
          </cell>
          <cell r="B1401" t="str">
            <v>Škola za cestovni promet - Zagreb</v>
          </cell>
        </row>
        <row r="1402">
          <cell r="A1402">
            <v>2631</v>
          </cell>
          <cell r="B1402" t="str">
            <v>Škola za dizajn, grafiku i održivu gradnju - Split</v>
          </cell>
        </row>
        <row r="1403">
          <cell r="A1403">
            <v>2326</v>
          </cell>
          <cell r="B1403" t="str">
            <v>Škola za klasični balet - Zagreb</v>
          </cell>
        </row>
        <row r="1404">
          <cell r="A1404">
            <v>2715</v>
          </cell>
          <cell r="B1404" t="str">
            <v>Škola za medicinske sestre Mlinarska</v>
          </cell>
        </row>
        <row r="1405">
          <cell r="A1405">
            <v>2716</v>
          </cell>
          <cell r="B1405" t="str">
            <v>Škola za medicinske sestre Vinogradska</v>
          </cell>
        </row>
        <row r="1406">
          <cell r="A1406">
            <v>2718</v>
          </cell>
          <cell r="B1406" t="str">
            <v>Škola za medicinske sestre Vrapče</v>
          </cell>
        </row>
        <row r="1407">
          <cell r="A1407">
            <v>2744</v>
          </cell>
          <cell r="B1407" t="str">
            <v>Škola za montažu instalacija i metalnih konstrukcija</v>
          </cell>
        </row>
        <row r="1408">
          <cell r="A1408">
            <v>1980</v>
          </cell>
          <cell r="B1408" t="str">
            <v>Škola za odgoj i obrazovanje - Pula</v>
          </cell>
        </row>
        <row r="1409">
          <cell r="A1409">
            <v>2559</v>
          </cell>
          <cell r="B1409" t="str">
            <v>Škola za osposobljavanje i obrazovanje Vinko Bek</v>
          </cell>
        </row>
        <row r="1410">
          <cell r="A1410">
            <v>2717</v>
          </cell>
          <cell r="B1410" t="str">
            <v>Škola za primalje - Zagreb</v>
          </cell>
        </row>
        <row r="1411">
          <cell r="A1411">
            <v>2473</v>
          </cell>
          <cell r="B1411" t="str">
            <v>Škola za primijenjenu umjetnost u Rijeci</v>
          </cell>
        </row>
        <row r="1412">
          <cell r="A1412">
            <v>2734</v>
          </cell>
          <cell r="B1412" t="str">
            <v>Škola za tekstil, kožu i dizajn - Zagreb</v>
          </cell>
        </row>
        <row r="1413">
          <cell r="A1413">
            <v>2656</v>
          </cell>
          <cell r="B1413" t="str">
            <v>Škola za turizam, ugostiteljstvo i trgovinu - Pula</v>
          </cell>
        </row>
        <row r="1414">
          <cell r="A1414">
            <v>2366</v>
          </cell>
          <cell r="B1414" t="str">
            <v>Škola za umjetnost, dizajn, grafiku i odjeću - Zabok</v>
          </cell>
        </row>
        <row r="1415">
          <cell r="A1415">
            <v>2748</v>
          </cell>
          <cell r="B1415" t="str">
            <v>Športska gimnazija - Zagreb</v>
          </cell>
        </row>
        <row r="1416">
          <cell r="A1416">
            <v>2393</v>
          </cell>
          <cell r="B1416" t="str">
            <v>Šumarska i drvodjeljska škola - Karlovac</v>
          </cell>
        </row>
        <row r="1417">
          <cell r="A1417">
            <v>2477</v>
          </cell>
          <cell r="B1417" t="str">
            <v>Željeznička tehnička škola - Moravice</v>
          </cell>
        </row>
        <row r="1418">
          <cell r="A1418">
            <v>2751</v>
          </cell>
          <cell r="B1418" t="str">
            <v>Ženska opća gimnazija Družbe sestara milosrdnica - s pravom javnosti</v>
          </cell>
        </row>
        <row r="1419">
          <cell r="A1419">
            <v>4043</v>
          </cell>
          <cell r="B1419" t="str">
            <v>Ženski đački dom Dubrovnik</v>
          </cell>
        </row>
        <row r="1420">
          <cell r="A1420">
            <v>4007</v>
          </cell>
          <cell r="B1420" t="str">
            <v>Ženski đački dom Split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2483</v>
          </cell>
          <cell r="B89" t="str">
            <v>Gimnazija Gospić</v>
          </cell>
        </row>
        <row r="90">
          <cell r="A90">
            <v>2776</v>
          </cell>
          <cell r="B90" t="str">
            <v>Gimnazija i ekonomska škola Benedikta Kotruljevića, s pravom javnosti</v>
          </cell>
        </row>
        <row r="91">
          <cell r="A91">
            <v>2652</v>
          </cell>
          <cell r="B91" t="str">
            <v>Gimnazija i strukovna škola Jurja Dobrile - Pazin</v>
          </cell>
        </row>
        <row r="92">
          <cell r="A92">
            <v>2425</v>
          </cell>
          <cell r="B92" t="str">
            <v>Gimnazija Ivana Zakmardija Dijankovečkoga - Križevci</v>
          </cell>
        </row>
        <row r="93">
          <cell r="A93">
            <v>4014</v>
          </cell>
          <cell r="B93" t="str">
            <v>Gimnazija Josipa Slavenskog Čakovec</v>
          </cell>
        </row>
        <row r="94">
          <cell r="A94">
            <v>2522</v>
          </cell>
          <cell r="B94" t="str">
            <v>Gimnazija Jurja Barakovića</v>
          </cell>
        </row>
        <row r="95">
          <cell r="A95">
            <v>2390</v>
          </cell>
          <cell r="B95" t="str">
            <v>Gimnazija Karlovac</v>
          </cell>
        </row>
        <row r="96">
          <cell r="A96">
            <v>2709</v>
          </cell>
          <cell r="B96" t="str">
            <v>Gimnazija Lucijana Vranjanina</v>
          </cell>
        </row>
        <row r="97">
          <cell r="A97">
            <v>4022</v>
          </cell>
          <cell r="B97" t="str">
            <v>Gimnazija Marul</v>
          </cell>
        </row>
        <row r="98">
          <cell r="A98">
            <v>2509</v>
          </cell>
          <cell r="B98" t="str">
            <v>Gimnazija Matija Mesić</v>
          </cell>
        </row>
        <row r="99">
          <cell r="A99">
            <v>2582</v>
          </cell>
          <cell r="B99" t="str">
            <v>Gimnazija Matije Antuna Reljkovića</v>
          </cell>
        </row>
        <row r="100">
          <cell r="A100">
            <v>2686</v>
          </cell>
          <cell r="B100" t="str">
            <v>Gimnazija Metković</v>
          </cell>
        </row>
        <row r="101">
          <cell r="A101">
            <v>2504</v>
          </cell>
          <cell r="B101" t="str">
            <v>Gimnazija Nova Gradiška</v>
          </cell>
        </row>
        <row r="102">
          <cell r="A102">
            <v>2489</v>
          </cell>
          <cell r="B102" t="str">
            <v>Gimnazija Petra Preradovića - Virovitica</v>
          </cell>
        </row>
        <row r="103">
          <cell r="A103">
            <v>2657</v>
          </cell>
          <cell r="B103" t="str">
            <v>Gimnazija Pula</v>
          </cell>
        </row>
        <row r="104">
          <cell r="A104">
            <v>4012</v>
          </cell>
          <cell r="B104" t="str">
            <v>Gimnazija Sesvete</v>
          </cell>
        </row>
        <row r="105">
          <cell r="A105">
            <v>2381</v>
          </cell>
          <cell r="B105" t="str">
            <v>Gimnazija Sisak</v>
          </cell>
        </row>
        <row r="106">
          <cell r="A106">
            <v>2703</v>
          </cell>
          <cell r="B106" t="str">
            <v>Gimnazija Tituša Brezovačkog</v>
          </cell>
        </row>
        <row r="107">
          <cell r="A107">
            <v>2357</v>
          </cell>
          <cell r="B107" t="str">
            <v>Gimnazija Velika Gorica</v>
          </cell>
        </row>
        <row r="108">
          <cell r="A108">
            <v>2521</v>
          </cell>
          <cell r="B108" t="str">
            <v>Gimnazija Vladimira Nazora</v>
          </cell>
        </row>
        <row r="109">
          <cell r="A109">
            <v>2589</v>
          </cell>
          <cell r="B109" t="str">
            <v>Gimnazija Vukovar</v>
          </cell>
        </row>
        <row r="110">
          <cell r="A110">
            <v>2595</v>
          </cell>
          <cell r="B110" t="str">
            <v>Gimnazija Županja</v>
          </cell>
        </row>
        <row r="111">
          <cell r="A111">
            <v>2642</v>
          </cell>
          <cell r="B111" t="str">
            <v>Gimnazijski kolegij Kraljica Jelena s pravom javnosti - Split</v>
          </cell>
        </row>
        <row r="112">
          <cell r="A112">
            <v>4021</v>
          </cell>
          <cell r="B112" t="str">
            <v>Glazbena škola "Muzički atelje"</v>
          </cell>
        </row>
        <row r="113">
          <cell r="A113">
            <v>552</v>
          </cell>
          <cell r="B113" t="str">
            <v>Glazbena škola Alberta Štrige - Križevci</v>
          </cell>
        </row>
        <row r="114">
          <cell r="A114">
            <v>2337</v>
          </cell>
          <cell r="B114" t="str">
            <v>Glazbena škola Blagoja Berse - Zagreb</v>
          </cell>
        </row>
        <row r="115">
          <cell r="A115">
            <v>1252</v>
          </cell>
          <cell r="B115" t="str">
            <v>Glazbena škola Blagoje Bersa - Zadar</v>
          </cell>
        </row>
        <row r="116">
          <cell r="A116">
            <v>3139</v>
          </cell>
          <cell r="B116" t="str">
            <v>Glazbena škola Brkanović</v>
          </cell>
        </row>
        <row r="117">
          <cell r="A117">
            <v>652</v>
          </cell>
          <cell r="B117" t="str">
            <v xml:space="preserve">Glazbena škola Brune Bjelinskog - Daruvar </v>
          </cell>
        </row>
        <row r="118">
          <cell r="A118">
            <v>1685</v>
          </cell>
          <cell r="B118" t="str">
            <v xml:space="preserve">Glazbena škola Dr. Fra Ivan Glibotić - Imotski </v>
          </cell>
        </row>
        <row r="119">
          <cell r="A119">
            <v>31</v>
          </cell>
          <cell r="B119" t="str">
            <v>Glazbena škola Ferdo Livadić</v>
          </cell>
        </row>
        <row r="120">
          <cell r="A120">
            <v>2851</v>
          </cell>
          <cell r="B120" t="str">
            <v>Glazbena škola Fortunat Pintarića</v>
          </cell>
        </row>
        <row r="121">
          <cell r="A121">
            <v>298</v>
          </cell>
          <cell r="B121" t="str">
            <v>Glazbena škola Frana Lhotke</v>
          </cell>
        </row>
        <row r="122">
          <cell r="A122">
            <v>1384</v>
          </cell>
          <cell r="B122" t="str">
            <v>Glazbena škola Franje Kuhača - Osijek</v>
          </cell>
        </row>
        <row r="123">
          <cell r="A123">
            <v>1555</v>
          </cell>
          <cell r="B123" t="str">
            <v>Glazbena škola Ivana Lukačića</v>
          </cell>
        </row>
        <row r="124">
          <cell r="A124">
            <v>803</v>
          </cell>
          <cell r="B124" t="str">
            <v>Glazbena škola Ivana Matetića - Ronjgova - Rijeka</v>
          </cell>
        </row>
        <row r="125">
          <cell r="A125">
            <v>1981</v>
          </cell>
          <cell r="B125" t="str">
            <v>Glazbena škola Ivana Matetića - Ronjgova Pula</v>
          </cell>
        </row>
        <row r="126">
          <cell r="A126">
            <v>965</v>
          </cell>
          <cell r="B126" t="str">
            <v>Glazbena škola Jan Vlašimsky - Virovitica</v>
          </cell>
        </row>
        <row r="127">
          <cell r="A127">
            <v>4026</v>
          </cell>
          <cell r="B127" t="str">
            <v>Glazbena škola Jastrebarsko</v>
          </cell>
        </row>
        <row r="128">
          <cell r="A128">
            <v>1779</v>
          </cell>
          <cell r="B128" t="str">
            <v xml:space="preserve">Glazbena škola Josipa Hatzea </v>
          </cell>
        </row>
        <row r="129">
          <cell r="A129">
            <v>2588</v>
          </cell>
          <cell r="B129" t="str">
            <v>Glazbena škola Josipa Runjanina</v>
          </cell>
        </row>
        <row r="130">
          <cell r="A130">
            <v>366</v>
          </cell>
          <cell r="B130" t="str">
            <v>Glazbena škola Karlovac</v>
          </cell>
        </row>
        <row r="131">
          <cell r="A131">
            <v>1691</v>
          </cell>
          <cell r="B131" t="str">
            <v>Glazbena škola Makarska</v>
          </cell>
        </row>
        <row r="132">
          <cell r="A132">
            <v>2332</v>
          </cell>
          <cell r="B132" t="str">
            <v>Glazbena škola Pavla Markovca</v>
          </cell>
        </row>
        <row r="133">
          <cell r="A133">
            <v>1035</v>
          </cell>
          <cell r="B133" t="str">
            <v>Glazbena škola Požega</v>
          </cell>
        </row>
        <row r="134">
          <cell r="A134">
            <v>2846</v>
          </cell>
          <cell r="B134" t="str">
            <v>Glazbena škola Pregrada</v>
          </cell>
        </row>
        <row r="135">
          <cell r="A135">
            <v>1122</v>
          </cell>
          <cell r="B135" t="str">
            <v>Glazbena škola Slavonski Brod</v>
          </cell>
        </row>
        <row r="136">
          <cell r="A136">
            <v>3137</v>
          </cell>
          <cell r="B136" t="str">
            <v>Glazbena škola Tarla</v>
          </cell>
        </row>
        <row r="137">
          <cell r="A137">
            <v>264</v>
          </cell>
          <cell r="B137" t="str">
            <v>Glazbena škola u Novskoj</v>
          </cell>
        </row>
        <row r="138">
          <cell r="A138">
            <v>469</v>
          </cell>
          <cell r="B138" t="str">
            <v>Glazbena škola u Varaždinu</v>
          </cell>
        </row>
        <row r="139">
          <cell r="A139">
            <v>4020</v>
          </cell>
          <cell r="B139" t="str">
            <v>Glazbena škola Vanja Kos</v>
          </cell>
        </row>
        <row r="140">
          <cell r="A140">
            <v>631</v>
          </cell>
          <cell r="B140" t="str">
            <v xml:space="preserve">Glazbena škola Vatroslava Lisinskog - Bjelovar </v>
          </cell>
        </row>
        <row r="141">
          <cell r="A141">
            <v>2336</v>
          </cell>
          <cell r="B141" t="str">
            <v>Glazbena škola Vatroslava Lisinskog - Zagreb</v>
          </cell>
        </row>
        <row r="142">
          <cell r="A142">
            <v>2331</v>
          </cell>
          <cell r="B142" t="str">
            <v>Glazbena škola Zlatka Balokovića</v>
          </cell>
        </row>
        <row r="143">
          <cell r="A143">
            <v>2333</v>
          </cell>
          <cell r="B143" t="str">
            <v>Glazbeno učilište Elly Bašić - Zagreb</v>
          </cell>
        </row>
        <row r="144">
          <cell r="A144">
            <v>2701</v>
          </cell>
          <cell r="B144" t="str">
            <v>Gornjogradska gimnazija</v>
          </cell>
        </row>
        <row r="145">
          <cell r="A145">
            <v>2410</v>
          </cell>
          <cell r="B145" t="str">
            <v>Gospodarska škola - Varaždin</v>
          </cell>
        </row>
        <row r="146">
          <cell r="A146">
            <v>2694</v>
          </cell>
          <cell r="B146" t="str">
            <v>Gospodarska škola - Čakovec</v>
          </cell>
        </row>
        <row r="147">
          <cell r="A147">
            <v>2649</v>
          </cell>
          <cell r="B147" t="str">
            <v>Gospodarska škola Istituto Professionale - Buje</v>
          </cell>
        </row>
        <row r="148">
          <cell r="A148">
            <v>2723</v>
          </cell>
          <cell r="B148" t="str">
            <v>Graditeljska tehnička škola - Zagreb</v>
          </cell>
        </row>
        <row r="149">
          <cell r="A149">
            <v>2691</v>
          </cell>
          <cell r="B149" t="str">
            <v>Graditeljska škola - Čakovec</v>
          </cell>
        </row>
        <row r="150">
          <cell r="A150">
            <v>2465</v>
          </cell>
          <cell r="B150" t="str">
            <v>Graditeljska škola za industriju i obrt - Rijeka</v>
          </cell>
        </row>
        <row r="151">
          <cell r="A151">
            <v>2413</v>
          </cell>
          <cell r="B151" t="str">
            <v>Graditeljska, prirodoslovna i rudarska škola - Varaždin</v>
          </cell>
        </row>
        <row r="152">
          <cell r="A152">
            <v>2617</v>
          </cell>
          <cell r="B152" t="str">
            <v>Graditeljsko-geodetska tehnička škola - Split</v>
          </cell>
        </row>
        <row r="153">
          <cell r="A153">
            <v>2552</v>
          </cell>
          <cell r="B153" t="str">
            <v>Graditeljsko-geodetska škola - Osijek</v>
          </cell>
        </row>
        <row r="154">
          <cell r="A154">
            <v>2735</v>
          </cell>
          <cell r="B154" t="str">
            <v>Grafička škola u Zagrebu</v>
          </cell>
        </row>
        <row r="155">
          <cell r="A155">
            <v>2459</v>
          </cell>
          <cell r="B155" t="str">
            <v>Građevinska tehnička škola - Rijeka</v>
          </cell>
        </row>
        <row r="156">
          <cell r="A156">
            <v>2533</v>
          </cell>
          <cell r="B156" t="str">
            <v>Hotelijersko-turistička i ugostiteljska škola - Zadar</v>
          </cell>
        </row>
        <row r="157">
          <cell r="A157">
            <v>2450</v>
          </cell>
          <cell r="B157" t="str">
            <v>Hotelijersko-turistička škola - Opatija</v>
          </cell>
        </row>
        <row r="158">
          <cell r="A158">
            <v>2771</v>
          </cell>
          <cell r="B158" t="str">
            <v>Hotelijersko-turistička škola u Zagrebu</v>
          </cell>
        </row>
        <row r="159">
          <cell r="A159">
            <v>2547</v>
          </cell>
          <cell r="B159" t="str">
            <v>I. gimnazija - Osijek</v>
          </cell>
        </row>
        <row r="160">
          <cell r="A160">
            <v>2619</v>
          </cell>
          <cell r="B160" t="str">
            <v>I. gimnazija - Split</v>
          </cell>
        </row>
        <row r="161">
          <cell r="A161">
            <v>2696</v>
          </cell>
          <cell r="B161" t="str">
            <v>I. gimnazija - Zagreb</v>
          </cell>
        </row>
        <row r="162">
          <cell r="A162">
            <v>614</v>
          </cell>
          <cell r="B162" t="str">
            <v>I. osnovna škola - Bjelovar</v>
          </cell>
        </row>
        <row r="163">
          <cell r="A163">
            <v>2295</v>
          </cell>
          <cell r="B163" t="str">
            <v>I. osnovna škola - Dugave</v>
          </cell>
        </row>
        <row r="164">
          <cell r="A164">
            <v>265</v>
          </cell>
          <cell r="B164" t="str">
            <v>I. osnovna škola - Petrinja</v>
          </cell>
        </row>
        <row r="165">
          <cell r="A165">
            <v>461</v>
          </cell>
          <cell r="B165" t="str">
            <v>I. osnovna škola - Varaždin</v>
          </cell>
        </row>
        <row r="166">
          <cell r="A166">
            <v>63</v>
          </cell>
          <cell r="B166" t="str">
            <v>I. osnovna škola - Vrbovec</v>
          </cell>
        </row>
        <row r="167">
          <cell r="A167">
            <v>2132</v>
          </cell>
          <cell r="B167" t="str">
            <v>I. osnovna škola - Čakovec</v>
          </cell>
        </row>
        <row r="168">
          <cell r="A168">
            <v>2720</v>
          </cell>
          <cell r="B168" t="str">
            <v>I. tehnička škola Tesla</v>
          </cell>
        </row>
        <row r="169">
          <cell r="A169">
            <v>2548</v>
          </cell>
          <cell r="B169" t="str">
            <v>II. gimnazija - Osijek</v>
          </cell>
        </row>
        <row r="170">
          <cell r="A170">
            <v>2620</v>
          </cell>
          <cell r="B170" t="str">
            <v>II. gimnazija - Split</v>
          </cell>
        </row>
        <row r="171">
          <cell r="A171">
            <v>2697</v>
          </cell>
          <cell r="B171" t="str">
            <v>II. gimnazija - Zagreb</v>
          </cell>
        </row>
        <row r="172">
          <cell r="A172">
            <v>621</v>
          </cell>
          <cell r="B172" t="str">
            <v>II. osnovna škola - Bjelovar</v>
          </cell>
        </row>
        <row r="173">
          <cell r="A173">
            <v>462</v>
          </cell>
          <cell r="B173" t="str">
            <v>II. osnovna škola - Varaždin</v>
          </cell>
        </row>
        <row r="174">
          <cell r="A174">
            <v>70</v>
          </cell>
          <cell r="B174" t="str">
            <v>II. osnovna škola - Vrbovec</v>
          </cell>
        </row>
        <row r="175">
          <cell r="A175">
            <v>2135</v>
          </cell>
          <cell r="B175" t="str">
            <v>II. osnovna škola - Čakovec</v>
          </cell>
        </row>
        <row r="176">
          <cell r="A176">
            <v>2549</v>
          </cell>
          <cell r="B176" t="str">
            <v>III. gimnazija - Osijek</v>
          </cell>
        </row>
        <row r="177">
          <cell r="A177">
            <v>2621</v>
          </cell>
          <cell r="B177" t="str">
            <v>III. gimnazija - Split</v>
          </cell>
        </row>
        <row r="178">
          <cell r="A178">
            <v>2698</v>
          </cell>
          <cell r="B178" t="str">
            <v>III. gimnazija - Zagreb</v>
          </cell>
        </row>
        <row r="179">
          <cell r="A179">
            <v>623</v>
          </cell>
          <cell r="B179" t="str">
            <v>III. osnovna škola - Bjelovar</v>
          </cell>
        </row>
        <row r="180">
          <cell r="A180">
            <v>463</v>
          </cell>
          <cell r="B180" t="str">
            <v>III. osnovna škola - Varaždin</v>
          </cell>
        </row>
        <row r="181">
          <cell r="A181">
            <v>2136</v>
          </cell>
          <cell r="B181" t="str">
            <v>III. osnovna škola - Čakovec</v>
          </cell>
        </row>
        <row r="182">
          <cell r="A182">
            <v>2742</v>
          </cell>
          <cell r="B182" t="str">
            <v>Industrijska strojarska škola - Zagreb</v>
          </cell>
        </row>
        <row r="183">
          <cell r="A183">
            <v>2630</v>
          </cell>
          <cell r="B183" t="str">
            <v>Industrijska škola - Split</v>
          </cell>
        </row>
        <row r="184">
          <cell r="A184">
            <v>2505</v>
          </cell>
          <cell r="B184" t="str">
            <v>Industrijsko-obrtnička škola - Nova Gradiška</v>
          </cell>
        </row>
        <row r="185">
          <cell r="A185">
            <v>2658</v>
          </cell>
          <cell r="B185" t="str">
            <v xml:space="preserve">Industrijsko-obrtnička škola - Pula </v>
          </cell>
        </row>
        <row r="186">
          <cell r="A186">
            <v>2382</v>
          </cell>
          <cell r="B186" t="str">
            <v>Industrijsko-obrtnička škola - Sisak</v>
          </cell>
        </row>
        <row r="187">
          <cell r="A187">
            <v>2964</v>
          </cell>
          <cell r="B187" t="str">
            <v>Industrijsko-obrtnička škola - Slatina</v>
          </cell>
        </row>
        <row r="188">
          <cell r="A188">
            <v>2510</v>
          </cell>
          <cell r="B188" t="str">
            <v>Industrijsko-obrtnička škola - Slavonski Brod</v>
          </cell>
        </row>
        <row r="189">
          <cell r="A189">
            <v>2491</v>
          </cell>
          <cell r="B189" t="str">
            <v>Industrijsko-obrtnička škola - Virovitica</v>
          </cell>
        </row>
        <row r="190">
          <cell r="A190">
            <v>2577</v>
          </cell>
          <cell r="B190" t="str">
            <v>Industrijsko-obrtnička škola - Šibenik</v>
          </cell>
        </row>
        <row r="191">
          <cell r="A191">
            <v>2780</v>
          </cell>
          <cell r="B191" t="str">
            <v>Islamska gimnazija dr. Ahmeda Smajlovića - Zagreb</v>
          </cell>
        </row>
        <row r="192">
          <cell r="A192">
            <v>2563</v>
          </cell>
          <cell r="B192" t="str">
            <v xml:space="preserve">Isusovačka klasična gimnazija s pravom javnosti u Osijeku </v>
          </cell>
        </row>
        <row r="193">
          <cell r="A193">
            <v>2699</v>
          </cell>
          <cell r="B193" t="str">
            <v>IV. gimnazija - Zagreb</v>
          </cell>
        </row>
        <row r="194">
          <cell r="A194">
            <v>2622</v>
          </cell>
          <cell r="B194" t="str">
            <v>IV. gimnazija Marko Marulić</v>
          </cell>
        </row>
        <row r="195">
          <cell r="A195">
            <v>628</v>
          </cell>
          <cell r="B195" t="str">
            <v>IV. osnovna škola - Bjelovar</v>
          </cell>
        </row>
        <row r="196">
          <cell r="A196">
            <v>464</v>
          </cell>
          <cell r="B196" t="str">
            <v>IV. osnovna škola - Varaždin</v>
          </cell>
        </row>
        <row r="197">
          <cell r="A197">
            <v>2704</v>
          </cell>
          <cell r="B197" t="str">
            <v>IX. gimnazija - Zagreb</v>
          </cell>
        </row>
        <row r="198">
          <cell r="A198">
            <v>4030</v>
          </cell>
          <cell r="B198" t="str">
            <v>Jezična gimnazija Sova Zagreb</v>
          </cell>
        </row>
        <row r="199">
          <cell r="A199">
            <v>2911</v>
          </cell>
          <cell r="B199" t="str">
            <v>Katolička gimnazija s pravom javnosti u Požegi</v>
          </cell>
        </row>
        <row r="200">
          <cell r="A200">
            <v>2912</v>
          </cell>
          <cell r="B200" t="str">
            <v>Katolička klasična gimnazija s pravom javnosti u Virovitici</v>
          </cell>
        </row>
        <row r="201">
          <cell r="A201">
            <v>4044</v>
          </cell>
          <cell r="B201" t="str">
            <v>Katolička osnovna škola "Josip Pavlišić"</v>
          </cell>
        </row>
        <row r="202">
          <cell r="A202">
            <v>3076</v>
          </cell>
          <cell r="B202" t="str">
            <v>Katolička osnovna škola - Požega</v>
          </cell>
        </row>
        <row r="203">
          <cell r="A203">
            <v>2918</v>
          </cell>
          <cell r="B203" t="str">
            <v>Katolička osnovna škola - Šibenik</v>
          </cell>
        </row>
        <row r="204">
          <cell r="A204">
            <v>4025</v>
          </cell>
          <cell r="B204" t="str">
            <v>Katolička osnovna škola Svete Uršule</v>
          </cell>
        </row>
        <row r="205">
          <cell r="A205">
            <v>2712</v>
          </cell>
          <cell r="B205" t="str">
            <v>Klasična gimnazija - Zagreb</v>
          </cell>
        </row>
        <row r="206">
          <cell r="A206">
            <v>2514</v>
          </cell>
          <cell r="B206" t="str">
            <v>Klasična gimnazija fra Marijana Lanosovića s pravom javnosti - Slavonski Brod</v>
          </cell>
        </row>
        <row r="207">
          <cell r="A207">
            <v>2523</v>
          </cell>
          <cell r="B207" t="str">
            <v>Klasična gimnazija Ivana Pavla II. s pravom javnosti - Zadar</v>
          </cell>
        </row>
        <row r="208">
          <cell r="A208">
            <v>2645</v>
          </cell>
          <cell r="B208" t="str">
            <v>Klesarska škola - Pučišća</v>
          </cell>
        </row>
        <row r="209">
          <cell r="A209">
            <v>2431</v>
          </cell>
          <cell r="B209" t="str">
            <v>Komercijalna i trgovačka škola - Bjelovar</v>
          </cell>
        </row>
        <row r="210">
          <cell r="A210">
            <v>2626</v>
          </cell>
          <cell r="B210" t="str">
            <v>Komercijalno - trgovačka škola - Split</v>
          </cell>
        </row>
        <row r="211">
          <cell r="A211">
            <v>2778</v>
          </cell>
          <cell r="B211" t="str">
            <v>LINigra-privatna škola s pravom javnosti</v>
          </cell>
        </row>
        <row r="212">
          <cell r="A212">
            <v>2573</v>
          </cell>
          <cell r="B212" t="str">
            <v>Medicinska i kemijska škola - Šibenik</v>
          </cell>
        </row>
        <row r="213">
          <cell r="A213">
            <v>2430</v>
          </cell>
          <cell r="B213" t="str">
            <v>Medicinska škola - Bjelovar</v>
          </cell>
        </row>
        <row r="214">
          <cell r="A214">
            <v>2678</v>
          </cell>
          <cell r="B214" t="str">
            <v>Medicinska škola - Dubrovnik</v>
          </cell>
        </row>
        <row r="215">
          <cell r="A215">
            <v>2394</v>
          </cell>
          <cell r="B215" t="str">
            <v>Medicinska škola - Karlovac</v>
          </cell>
        </row>
        <row r="216">
          <cell r="A216">
            <v>2550</v>
          </cell>
          <cell r="B216" t="str">
            <v>Medicinska škola - Osijek</v>
          </cell>
        </row>
        <row r="217">
          <cell r="A217">
            <v>2662</v>
          </cell>
          <cell r="B217" t="str">
            <v>Medicinska škola - Pula</v>
          </cell>
        </row>
        <row r="218">
          <cell r="A218">
            <v>2409</v>
          </cell>
          <cell r="B218" t="str">
            <v>Medicinska škola - Varaždin</v>
          </cell>
        </row>
        <row r="219">
          <cell r="A219">
            <v>2525</v>
          </cell>
          <cell r="B219" t="str">
            <v xml:space="preserve">Medicinska škola Ante Kuzmanića - Zadar </v>
          </cell>
        </row>
        <row r="220">
          <cell r="A220">
            <v>2466</v>
          </cell>
          <cell r="B220" t="str">
            <v>Medicinska škola u Rijeci</v>
          </cell>
        </row>
        <row r="221">
          <cell r="A221">
            <v>4024</v>
          </cell>
          <cell r="B221" t="str">
            <v>Međunarodna osnovna škola "Vedri obzori"</v>
          </cell>
        </row>
        <row r="222">
          <cell r="A222">
            <v>2397</v>
          </cell>
          <cell r="B222" t="str">
            <v>Mješovita industrijsko - obrtnička škola - Karlovac</v>
          </cell>
        </row>
        <row r="223">
          <cell r="A223">
            <v>2624</v>
          </cell>
          <cell r="B223" t="str">
            <v>Nadbiskupijska klasična gimnazija Don Frane Bulić - s pravom javnosti - Split</v>
          </cell>
        </row>
        <row r="224">
          <cell r="A224">
            <v>2736</v>
          </cell>
          <cell r="B224" t="str">
            <v>Nadbiskupska klasična gimnazija s pravom javnosti - Zagreb</v>
          </cell>
        </row>
        <row r="225">
          <cell r="A225">
            <v>4023</v>
          </cell>
          <cell r="B225" t="str">
            <v>Nadbiskupsko sjemenište "Zmajević"</v>
          </cell>
        </row>
        <row r="226">
          <cell r="A226">
            <v>0</v>
          </cell>
          <cell r="B226" t="str">
            <v>Nepoznata</v>
          </cell>
        </row>
        <row r="227">
          <cell r="A227">
            <v>2629</v>
          </cell>
          <cell r="B227" t="str">
            <v>Obrtna tehnička škola - Split</v>
          </cell>
        </row>
        <row r="228">
          <cell r="A228">
            <v>2743</v>
          </cell>
          <cell r="B228" t="str">
            <v>Obrtnička i industrijska graditeljska škola - Zagreb</v>
          </cell>
        </row>
        <row r="229">
          <cell r="A229">
            <v>2401</v>
          </cell>
          <cell r="B229" t="str">
            <v>Obrtnička i tehnička škola - Ogulin</v>
          </cell>
        </row>
        <row r="230">
          <cell r="A230">
            <v>2434</v>
          </cell>
          <cell r="B230" t="str">
            <v>Obrtnička škola - Bjelovar</v>
          </cell>
        </row>
        <row r="231">
          <cell r="A231">
            <v>2674</v>
          </cell>
          <cell r="B231" t="str">
            <v>Obrtnička škola - Dubrovnik</v>
          </cell>
        </row>
        <row r="232">
          <cell r="A232">
            <v>2423</v>
          </cell>
          <cell r="B232" t="str">
            <v>Obrtnička škola - Koprivnica</v>
          </cell>
        </row>
        <row r="233">
          <cell r="A233">
            <v>2449</v>
          </cell>
          <cell r="B233" t="str">
            <v>Obrtnička škola - Opatija</v>
          </cell>
        </row>
        <row r="234">
          <cell r="A234">
            <v>2556</v>
          </cell>
          <cell r="B234" t="str">
            <v>Obrtnička škola - Osijek</v>
          </cell>
        </row>
        <row r="235">
          <cell r="A235">
            <v>2500</v>
          </cell>
          <cell r="B235" t="str">
            <v>Obrtnička škola - Požega</v>
          </cell>
        </row>
        <row r="236">
          <cell r="A236">
            <v>2384</v>
          </cell>
          <cell r="B236" t="str">
            <v>Obrtnička škola - Sisak</v>
          </cell>
        </row>
        <row r="237">
          <cell r="A237">
            <v>2508</v>
          </cell>
          <cell r="B237" t="str">
            <v>Obrtnička škola - Slavonski Brod</v>
          </cell>
        </row>
        <row r="238">
          <cell r="A238">
            <v>2618</v>
          </cell>
          <cell r="B238" t="str">
            <v>Obrtnička škola - Split</v>
          </cell>
        </row>
        <row r="239">
          <cell r="A239">
            <v>2543</v>
          </cell>
          <cell r="B239" t="str">
            <v>Obrtnička škola Antuna Horvata - Đakovo</v>
          </cell>
        </row>
        <row r="240">
          <cell r="A240">
            <v>2526</v>
          </cell>
          <cell r="B240" t="str">
            <v>Obrtnička škola Gojka Matuline - Zadar</v>
          </cell>
        </row>
        <row r="241">
          <cell r="A241">
            <v>2741</v>
          </cell>
          <cell r="B241" t="str">
            <v>Obrtnička škola za osobne usluge - Zagreb</v>
          </cell>
        </row>
        <row r="242">
          <cell r="A242">
            <v>2594</v>
          </cell>
          <cell r="B242" t="str">
            <v>Obrtničko - industrijska škola - Županja</v>
          </cell>
        </row>
        <row r="243">
          <cell r="A243">
            <v>2599</v>
          </cell>
          <cell r="B243" t="str">
            <v xml:space="preserve">Obrtničko-industrijska škola u Imotskom </v>
          </cell>
        </row>
        <row r="244">
          <cell r="A244">
            <v>3168</v>
          </cell>
          <cell r="B244" t="str">
            <v>Opća privatna gimnazija - Zagreb</v>
          </cell>
        </row>
        <row r="245">
          <cell r="A245">
            <v>2081</v>
          </cell>
          <cell r="B245" t="str">
            <v>Osnovna glazbena škola (pri Pučkom otvorenom učilištu Ploče)</v>
          </cell>
        </row>
        <row r="246">
          <cell r="A246">
            <v>1953</v>
          </cell>
          <cell r="B246" t="str">
            <v>Osnovna glazbena škola (pri Pučkom otvorenom učilištu u Pazinu)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 (pri Centru za kulturu Omiš)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1959</v>
          </cell>
          <cell r="B291" t="str">
            <v>Osnovna glazbena škola Slavko Zlatić - pučko otvoreno učilište Poreč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2328</v>
          </cell>
          <cell r="B304" t="str">
            <v>Osnovna škola za balet i ritmiku - Zagreb</v>
          </cell>
        </row>
        <row r="305">
          <cell r="A305">
            <v>2944</v>
          </cell>
          <cell r="B305" t="str">
            <v>Osnovna škola za balet i suvremeni ples pri Osnovnoj školi Vežica</v>
          </cell>
        </row>
        <row r="306">
          <cell r="A306">
            <v>1695</v>
          </cell>
          <cell r="B306" t="str">
            <v>OŠ 1. listopada 1942.</v>
          </cell>
        </row>
        <row r="307">
          <cell r="A307">
            <v>275</v>
          </cell>
          <cell r="B307" t="str">
            <v>OŠ 22. lipnja</v>
          </cell>
        </row>
        <row r="308">
          <cell r="A308">
            <v>929</v>
          </cell>
          <cell r="B308" t="str">
            <v>OŠ A. G. Matoša - Novalja</v>
          </cell>
        </row>
        <row r="309">
          <cell r="A309">
            <v>2270</v>
          </cell>
          <cell r="B309" t="str">
            <v>OŠ Alojzija Stepinca</v>
          </cell>
        </row>
        <row r="310">
          <cell r="A310">
            <v>496</v>
          </cell>
          <cell r="B310" t="str">
            <v>OŠ Andrije Kačića Miošića</v>
          </cell>
        </row>
        <row r="311">
          <cell r="A311">
            <v>574</v>
          </cell>
          <cell r="B311" t="str">
            <v>OŠ Andrije Palmovića</v>
          </cell>
        </row>
        <row r="312">
          <cell r="A312">
            <v>1626</v>
          </cell>
          <cell r="B312" t="str">
            <v>OŠ Ane Katarine Zrinski</v>
          </cell>
        </row>
        <row r="313">
          <cell r="A313">
            <v>1840</v>
          </cell>
          <cell r="B313" t="str">
            <v>OŠ Ante Anđelinović</v>
          </cell>
        </row>
        <row r="314">
          <cell r="A314">
            <v>2068</v>
          </cell>
          <cell r="B314" t="str">
            <v xml:space="preserve">OŠ Ante Curać-Pinjac </v>
          </cell>
        </row>
        <row r="315">
          <cell r="A315">
            <v>2885</v>
          </cell>
          <cell r="B315" t="str">
            <v>OŠ Ante Kovačića - Marija Gorica</v>
          </cell>
        </row>
        <row r="316">
          <cell r="A316">
            <v>2247</v>
          </cell>
          <cell r="B316" t="str">
            <v>OŠ Ante Kovačića - Zagreb</v>
          </cell>
        </row>
        <row r="317">
          <cell r="A317">
            <v>220</v>
          </cell>
          <cell r="B317" t="str">
            <v>OŠ Ante Kovačića - Zlatar</v>
          </cell>
        </row>
        <row r="318">
          <cell r="A318">
            <v>1868</v>
          </cell>
          <cell r="B318" t="str">
            <v>OŠ Ante Starčevića - Dicmo</v>
          </cell>
        </row>
        <row r="319">
          <cell r="A319">
            <v>498</v>
          </cell>
          <cell r="B319" t="str">
            <v>OŠ Ante Starčevića - Lepoglava</v>
          </cell>
        </row>
        <row r="320">
          <cell r="A320">
            <v>1194</v>
          </cell>
          <cell r="B320" t="str">
            <v>OŠ Ante Starčevića - Rešetari</v>
          </cell>
        </row>
        <row r="321">
          <cell r="A321">
            <v>1512</v>
          </cell>
          <cell r="B321" t="str">
            <v>OŠ Ante Starčevića - Viljevo</v>
          </cell>
        </row>
        <row r="322">
          <cell r="A322">
            <v>1631</v>
          </cell>
          <cell r="B322" t="str">
            <v>OŠ Antun Gustav Matoš - Tovarnik</v>
          </cell>
        </row>
        <row r="323">
          <cell r="A323">
            <v>1582</v>
          </cell>
          <cell r="B323" t="str">
            <v>OŠ Antun Gustav Matoš - Vinkovci</v>
          </cell>
        </row>
        <row r="324">
          <cell r="A324">
            <v>1614</v>
          </cell>
          <cell r="B324" t="str">
            <v>OŠ Antun i Stjepan Radić</v>
          </cell>
        </row>
        <row r="325">
          <cell r="A325">
            <v>398</v>
          </cell>
          <cell r="B325" t="str">
            <v xml:space="preserve">OŠ Antun Klasnic - Lasinja </v>
          </cell>
        </row>
        <row r="326">
          <cell r="A326">
            <v>1124</v>
          </cell>
          <cell r="B326" t="str">
            <v>OŠ Antun Matija Reljković</v>
          </cell>
        </row>
        <row r="327">
          <cell r="A327">
            <v>1180</v>
          </cell>
          <cell r="B327" t="str">
            <v>OŠ Antun Mihanović - Nova Kapela - Batrina</v>
          </cell>
        </row>
        <row r="328">
          <cell r="A328">
            <v>1101</v>
          </cell>
          <cell r="B328" t="str">
            <v>OŠ Antun Mihanović - Slavonski Brod</v>
          </cell>
        </row>
        <row r="329">
          <cell r="A329">
            <v>524</v>
          </cell>
          <cell r="B329" t="str">
            <v>OŠ Antun Nemčić Gostovinski</v>
          </cell>
        </row>
        <row r="330">
          <cell r="A330">
            <v>76</v>
          </cell>
          <cell r="B330" t="str">
            <v>OŠ Antuna Augustinčića</v>
          </cell>
        </row>
        <row r="331">
          <cell r="A331">
            <v>1597</v>
          </cell>
          <cell r="B331" t="str">
            <v>OŠ Antuna Bauera</v>
          </cell>
        </row>
        <row r="332">
          <cell r="A332">
            <v>2219</v>
          </cell>
          <cell r="B332" t="str">
            <v>OŠ Antuna Branka Šimića</v>
          </cell>
        </row>
        <row r="333">
          <cell r="A333">
            <v>2222</v>
          </cell>
          <cell r="B333" t="str">
            <v>OŠ Antuna Gustava Matoša - Zagreb</v>
          </cell>
        </row>
        <row r="334">
          <cell r="A334">
            <v>970</v>
          </cell>
          <cell r="B334" t="str">
            <v>OŠ Antuna Gustava Matoša - Čačinci</v>
          </cell>
        </row>
        <row r="335">
          <cell r="A335">
            <v>506</v>
          </cell>
          <cell r="B335" t="str">
            <v>OŠ Antuna i Ivana Kukuljevića</v>
          </cell>
        </row>
        <row r="336">
          <cell r="A336">
            <v>1033</v>
          </cell>
          <cell r="B336" t="str">
            <v>OŠ Antuna Kanižlića</v>
          </cell>
        </row>
        <row r="337">
          <cell r="A337">
            <v>2055</v>
          </cell>
          <cell r="B337" t="str">
            <v>OŠ Antuna Masle - Orašac</v>
          </cell>
        </row>
        <row r="338">
          <cell r="A338">
            <v>141</v>
          </cell>
          <cell r="B338" t="str">
            <v>OŠ Antuna Mihanovića - Klanjec</v>
          </cell>
        </row>
        <row r="339">
          <cell r="A339">
            <v>1364</v>
          </cell>
          <cell r="B339" t="str">
            <v>OŠ Antuna Mihanovića - Osijek</v>
          </cell>
        </row>
        <row r="340">
          <cell r="A340">
            <v>207</v>
          </cell>
          <cell r="B340" t="str">
            <v>OŠ Antuna Mihanovića - Petrovsko</v>
          </cell>
        </row>
        <row r="341">
          <cell r="A341">
            <v>2208</v>
          </cell>
          <cell r="B341" t="str">
            <v>OŠ Antuna Mihanovića - Zagreb</v>
          </cell>
        </row>
        <row r="342">
          <cell r="A342">
            <v>1517</v>
          </cell>
          <cell r="B342" t="str">
            <v>OŠ Antuna Mihanovića Petropoljskog</v>
          </cell>
        </row>
        <row r="343">
          <cell r="A343">
            <v>1510</v>
          </cell>
          <cell r="B343" t="str">
            <v>OŠ Antunovac</v>
          </cell>
        </row>
        <row r="344">
          <cell r="A344">
            <v>923</v>
          </cell>
          <cell r="B344" t="str">
            <v>OŠ Anž Frankopan - Kosinj</v>
          </cell>
        </row>
        <row r="345">
          <cell r="A345">
            <v>1820</v>
          </cell>
          <cell r="B345" t="str">
            <v>OŠ Aržano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1757</v>
          </cell>
          <cell r="B747" t="str">
            <v>OŠ Manuš</v>
          </cell>
        </row>
        <row r="748">
          <cell r="A748">
            <v>1671</v>
          </cell>
          <cell r="B748" t="str">
            <v>OŠ Mare Švel-Gamiršek</v>
          </cell>
        </row>
        <row r="749">
          <cell r="A749">
            <v>843</v>
          </cell>
          <cell r="B749" t="str">
            <v>OŠ Maria Martinolića</v>
          </cell>
        </row>
        <row r="750">
          <cell r="A750">
            <v>198</v>
          </cell>
          <cell r="B750" t="str">
            <v>OŠ Marija Bistrica</v>
          </cell>
        </row>
        <row r="751">
          <cell r="A751">
            <v>2023</v>
          </cell>
          <cell r="B751" t="str">
            <v>OŠ Marije i Line</v>
          </cell>
        </row>
        <row r="752">
          <cell r="A752">
            <v>2215</v>
          </cell>
          <cell r="B752" t="str">
            <v>OŠ Marije Jurić Zagorke</v>
          </cell>
        </row>
        <row r="753">
          <cell r="A753">
            <v>2051</v>
          </cell>
          <cell r="B753" t="str">
            <v>OŠ Marina Držića - Dubrovnik</v>
          </cell>
        </row>
        <row r="754">
          <cell r="A754">
            <v>2278</v>
          </cell>
          <cell r="B754" t="str">
            <v>OŠ Marina Držića - Zagreb</v>
          </cell>
        </row>
        <row r="755">
          <cell r="A755">
            <v>2047</v>
          </cell>
          <cell r="B755" t="str">
            <v>OŠ Marina Getaldića</v>
          </cell>
        </row>
        <row r="756">
          <cell r="A756">
            <v>1752</v>
          </cell>
          <cell r="B756" t="str">
            <v>OŠ Marjan</v>
          </cell>
        </row>
        <row r="757">
          <cell r="A757">
            <v>1706</v>
          </cell>
          <cell r="B757" t="str">
            <v>OŠ Marka Marulića</v>
          </cell>
        </row>
        <row r="758">
          <cell r="A758">
            <v>1205</v>
          </cell>
          <cell r="B758" t="str">
            <v>OŠ Markovac</v>
          </cell>
        </row>
        <row r="759">
          <cell r="A759">
            <v>2225</v>
          </cell>
          <cell r="B759" t="str">
            <v>OŠ Markuševec</v>
          </cell>
        </row>
        <row r="760">
          <cell r="A760">
            <v>1662</v>
          </cell>
          <cell r="B760" t="str">
            <v>OŠ Markušica</v>
          </cell>
        </row>
        <row r="761">
          <cell r="A761">
            <v>503</v>
          </cell>
          <cell r="B761" t="str">
            <v>OŠ Martijanec</v>
          </cell>
        </row>
        <row r="762">
          <cell r="A762">
            <v>2005</v>
          </cell>
          <cell r="B762" t="str">
            <v>OŠ Marčana</v>
          </cell>
        </row>
        <row r="763">
          <cell r="A763">
            <v>4017</v>
          </cell>
          <cell r="B763" t="str">
            <v>OŠ Mate Balote - Buje</v>
          </cell>
        </row>
        <row r="764">
          <cell r="A764">
            <v>244</v>
          </cell>
          <cell r="B764" t="str">
            <v>OŠ Mate Lovraka - Kutina</v>
          </cell>
        </row>
        <row r="765">
          <cell r="A765">
            <v>1094</v>
          </cell>
          <cell r="B765" t="str">
            <v>OŠ Mate Lovraka - Nova Gradiška</v>
          </cell>
        </row>
        <row r="766">
          <cell r="A766">
            <v>267</v>
          </cell>
          <cell r="B766" t="str">
            <v>OŠ Mate Lovraka - Petrinja</v>
          </cell>
        </row>
        <row r="767">
          <cell r="A767">
            <v>713</v>
          </cell>
          <cell r="B767" t="str">
            <v>OŠ Mate Lovraka - Veliki Grđevac</v>
          </cell>
        </row>
        <row r="768">
          <cell r="A768">
            <v>1492</v>
          </cell>
          <cell r="B768" t="str">
            <v>OŠ Mate Lovraka - Vladislavci</v>
          </cell>
        </row>
        <row r="769">
          <cell r="A769">
            <v>2214</v>
          </cell>
          <cell r="B769" t="str">
            <v>OŠ Mate Lovraka - Zagreb</v>
          </cell>
        </row>
        <row r="770">
          <cell r="A770">
            <v>1602</v>
          </cell>
          <cell r="B770" t="str">
            <v>OŠ Mate Lovraka - Županja</v>
          </cell>
        </row>
        <row r="771">
          <cell r="A771">
            <v>1611</v>
          </cell>
          <cell r="B771" t="str">
            <v>OŠ Matija Antun Reljković - Cerna</v>
          </cell>
        </row>
        <row r="772">
          <cell r="A772">
            <v>1177</v>
          </cell>
          <cell r="B772" t="str">
            <v>OŠ Matija Antun Reljković - Davor</v>
          </cell>
        </row>
        <row r="773">
          <cell r="A773">
            <v>1171</v>
          </cell>
          <cell r="B773" t="str">
            <v>OŠ Matija Gubec - Cernik</v>
          </cell>
        </row>
        <row r="774">
          <cell r="A774">
            <v>1628</v>
          </cell>
          <cell r="B774" t="str">
            <v>OŠ Matija Gubec - Jarmina</v>
          </cell>
        </row>
        <row r="775">
          <cell r="A775">
            <v>1494</v>
          </cell>
          <cell r="B775" t="str">
            <v>OŠ Matija Gubec - Magdalenovac</v>
          </cell>
        </row>
        <row r="776">
          <cell r="A776">
            <v>1349</v>
          </cell>
          <cell r="B776" t="str">
            <v>OŠ Matija Gubec - Piškorevci</v>
          </cell>
        </row>
        <row r="777">
          <cell r="A777">
            <v>174</v>
          </cell>
          <cell r="B777" t="str">
            <v>OŠ Matije Gupca - Gornja Stubica</v>
          </cell>
        </row>
        <row r="778">
          <cell r="A778">
            <v>2265</v>
          </cell>
          <cell r="B778" t="str">
            <v>OŠ Matije Gupca - Zagreb</v>
          </cell>
        </row>
        <row r="779">
          <cell r="A779">
            <v>1386</v>
          </cell>
          <cell r="B779" t="str">
            <v>OŠ Matije Petra Katančića</v>
          </cell>
        </row>
        <row r="780">
          <cell r="A780">
            <v>1934</v>
          </cell>
          <cell r="B780" t="str">
            <v>OŠ Matije Vlačića</v>
          </cell>
        </row>
        <row r="781">
          <cell r="A781">
            <v>2234</v>
          </cell>
          <cell r="B781" t="str">
            <v>OŠ Matka Laginje</v>
          </cell>
        </row>
        <row r="782">
          <cell r="A782">
            <v>196</v>
          </cell>
          <cell r="B782" t="str">
            <v>OŠ Mače</v>
          </cell>
        </row>
        <row r="783">
          <cell r="A783">
            <v>2205</v>
          </cell>
          <cell r="B783" t="str">
            <v>OŠ Medvedgrad</v>
          </cell>
        </row>
        <row r="784">
          <cell r="A784">
            <v>1772</v>
          </cell>
          <cell r="B784" t="str">
            <v>OŠ Mejaši</v>
          </cell>
        </row>
        <row r="785">
          <cell r="A785">
            <v>1762</v>
          </cell>
          <cell r="B785" t="str">
            <v>OŠ Meje</v>
          </cell>
        </row>
        <row r="786">
          <cell r="A786">
            <v>1770</v>
          </cell>
          <cell r="B786" t="str">
            <v>OŠ Mertojak</v>
          </cell>
        </row>
        <row r="787">
          <cell r="A787">
            <v>447</v>
          </cell>
          <cell r="B787" t="str">
            <v>OŠ Metel Ožegović</v>
          </cell>
        </row>
        <row r="788">
          <cell r="A788">
            <v>20</v>
          </cell>
          <cell r="B788" t="str">
            <v>OŠ Mihaela Šiloboda</v>
          </cell>
        </row>
        <row r="789">
          <cell r="A789">
            <v>569</v>
          </cell>
          <cell r="B789" t="str">
            <v>OŠ Mihovil Pavlek Miškina - Đelekovec</v>
          </cell>
        </row>
        <row r="790">
          <cell r="A790">
            <v>1675</v>
          </cell>
          <cell r="B790" t="str">
            <v>OŠ Mijat Stojanović</v>
          </cell>
        </row>
        <row r="791">
          <cell r="A791">
            <v>993</v>
          </cell>
          <cell r="B791" t="str">
            <v>OŠ Mikleuš</v>
          </cell>
        </row>
        <row r="792">
          <cell r="A792">
            <v>1121</v>
          </cell>
          <cell r="B792" t="str">
            <v>OŠ Milan Amruš</v>
          </cell>
        </row>
        <row r="793">
          <cell r="A793">
            <v>827</v>
          </cell>
          <cell r="B793" t="str">
            <v>OŠ Milan Brozović</v>
          </cell>
        </row>
        <row r="794">
          <cell r="A794">
            <v>1899</v>
          </cell>
          <cell r="B794" t="str">
            <v>OŠ Milana Begovića</v>
          </cell>
        </row>
        <row r="795">
          <cell r="A795">
            <v>27</v>
          </cell>
          <cell r="B795" t="str">
            <v>OŠ Milana Langa</v>
          </cell>
        </row>
        <row r="796">
          <cell r="A796">
            <v>2019</v>
          </cell>
          <cell r="B796" t="str">
            <v>OŠ Milana Šorga - Oprtalj</v>
          </cell>
        </row>
        <row r="797">
          <cell r="A797">
            <v>1490</v>
          </cell>
          <cell r="B797" t="str">
            <v>OŠ Milka Cepelića</v>
          </cell>
        </row>
        <row r="798">
          <cell r="A798">
            <v>135</v>
          </cell>
          <cell r="B798" t="str">
            <v>OŠ Milke Trnine</v>
          </cell>
        </row>
        <row r="799">
          <cell r="A799">
            <v>1879</v>
          </cell>
          <cell r="B799" t="str">
            <v>OŠ Milna</v>
          </cell>
        </row>
        <row r="800">
          <cell r="A800">
            <v>668</v>
          </cell>
          <cell r="B800" t="str">
            <v>OŠ Mirka Pereša</v>
          </cell>
        </row>
        <row r="801">
          <cell r="A801">
            <v>2194</v>
          </cell>
          <cell r="B801" t="str">
            <v>OŠ Miroslava Krleže - Zagreb</v>
          </cell>
        </row>
        <row r="802">
          <cell r="A802">
            <v>1448</v>
          </cell>
          <cell r="B802" t="str">
            <v>OŠ Miroslava Krleže - Čepin</v>
          </cell>
        </row>
        <row r="803">
          <cell r="A803">
            <v>1593</v>
          </cell>
          <cell r="B803" t="str">
            <v>OŠ Mitnica</v>
          </cell>
        </row>
        <row r="804">
          <cell r="A804">
            <v>1046</v>
          </cell>
          <cell r="B804" t="str">
            <v>OŠ Mladost - Jakšić</v>
          </cell>
        </row>
        <row r="805">
          <cell r="A805">
            <v>309</v>
          </cell>
          <cell r="B805" t="str">
            <v>OŠ Mladost - Lekenik</v>
          </cell>
        </row>
        <row r="806">
          <cell r="A806">
            <v>1367</v>
          </cell>
          <cell r="B806" t="str">
            <v>OŠ Mladost - Osijek</v>
          </cell>
        </row>
        <row r="807">
          <cell r="A807">
            <v>2299</v>
          </cell>
          <cell r="B807" t="str">
            <v>OŠ Mladost - Zagreb</v>
          </cell>
        </row>
        <row r="808">
          <cell r="A808">
            <v>2109</v>
          </cell>
          <cell r="B808" t="str">
            <v>OŠ Mljet</v>
          </cell>
        </row>
        <row r="809">
          <cell r="A809">
            <v>2061</v>
          </cell>
          <cell r="B809" t="str">
            <v>OŠ Mokošica - Dubrovnik</v>
          </cell>
        </row>
        <row r="810">
          <cell r="A810">
            <v>601</v>
          </cell>
          <cell r="B810" t="str">
            <v>OŠ Molve</v>
          </cell>
        </row>
        <row r="811">
          <cell r="A811">
            <v>1976</v>
          </cell>
          <cell r="B811" t="str">
            <v>OŠ Monte Zaro</v>
          </cell>
        </row>
        <row r="812">
          <cell r="A812">
            <v>870</v>
          </cell>
          <cell r="B812" t="str">
            <v>OŠ Mrkopalj</v>
          </cell>
        </row>
        <row r="813">
          <cell r="A813">
            <v>2156</v>
          </cell>
          <cell r="B813" t="str">
            <v>OŠ Mursko Središće</v>
          </cell>
        </row>
        <row r="814">
          <cell r="A814">
            <v>1568</v>
          </cell>
          <cell r="B814" t="str">
            <v>OŠ Murterski škoji</v>
          </cell>
        </row>
        <row r="815">
          <cell r="A815">
            <v>2324</v>
          </cell>
          <cell r="B815" t="str">
            <v>OŠ Nad lipom</v>
          </cell>
        </row>
        <row r="816">
          <cell r="A816">
            <v>2341</v>
          </cell>
          <cell r="B816" t="str">
            <v>OŠ Nandi s pravom javnosti</v>
          </cell>
        </row>
        <row r="817">
          <cell r="A817">
            <v>2159</v>
          </cell>
          <cell r="B817" t="str">
            <v>OŠ Nedelišće</v>
          </cell>
        </row>
        <row r="818">
          <cell r="A818">
            <v>1676</v>
          </cell>
          <cell r="B818" t="str">
            <v>OŠ Negoslavci</v>
          </cell>
        </row>
        <row r="819">
          <cell r="A819">
            <v>1800</v>
          </cell>
          <cell r="B819" t="str">
            <v>OŠ Neorić-Sutina</v>
          </cell>
        </row>
        <row r="820">
          <cell r="A820">
            <v>416</v>
          </cell>
          <cell r="B820" t="str">
            <v>OŠ Netretić</v>
          </cell>
        </row>
        <row r="821">
          <cell r="A821">
            <v>789</v>
          </cell>
          <cell r="B821" t="str">
            <v>OŠ Nikola Tesla - Rijeka</v>
          </cell>
        </row>
        <row r="822">
          <cell r="A822">
            <v>1592</v>
          </cell>
          <cell r="B822" t="str">
            <v>OŠ Nikole Andrića</v>
          </cell>
        </row>
        <row r="823">
          <cell r="A823">
            <v>48</v>
          </cell>
          <cell r="B823" t="str">
            <v>OŠ Nikole Hribara</v>
          </cell>
        </row>
        <row r="824">
          <cell r="A824">
            <v>1214</v>
          </cell>
          <cell r="B824" t="str">
            <v>OŠ Nikole Tesle - Gračac</v>
          </cell>
        </row>
        <row r="825">
          <cell r="A825">
            <v>1581</v>
          </cell>
          <cell r="B825" t="str">
            <v>OŠ Nikole Tesle - Mirkovci</v>
          </cell>
        </row>
        <row r="826">
          <cell r="A826">
            <v>2268</v>
          </cell>
          <cell r="B826" t="str">
            <v>OŠ Nikole Tesle - Zagreb</v>
          </cell>
        </row>
        <row r="827">
          <cell r="A827">
            <v>678</v>
          </cell>
          <cell r="B827" t="str">
            <v>OŠ Nova Rača</v>
          </cell>
        </row>
        <row r="828">
          <cell r="A828">
            <v>453</v>
          </cell>
          <cell r="B828" t="str">
            <v>OŠ Novi Marof</v>
          </cell>
        </row>
        <row r="829">
          <cell r="A829">
            <v>1271</v>
          </cell>
          <cell r="B829" t="str">
            <v>OŠ Novigrad</v>
          </cell>
        </row>
        <row r="830">
          <cell r="A830">
            <v>259</v>
          </cell>
          <cell r="B830" t="str">
            <v>OŠ Novska</v>
          </cell>
        </row>
        <row r="831">
          <cell r="A831">
            <v>1686</v>
          </cell>
          <cell r="B831" t="str">
            <v>OŠ o. Petra Perice Makarska</v>
          </cell>
        </row>
        <row r="832">
          <cell r="A832">
            <v>1217</v>
          </cell>
          <cell r="B832" t="str">
            <v>OŠ Obrovac</v>
          </cell>
        </row>
        <row r="833">
          <cell r="A833">
            <v>2301</v>
          </cell>
          <cell r="B833" t="str">
            <v>OŠ Odra</v>
          </cell>
        </row>
        <row r="834">
          <cell r="A834">
            <v>1188</v>
          </cell>
          <cell r="B834" t="str">
            <v>OŠ Okučani</v>
          </cell>
        </row>
        <row r="835">
          <cell r="A835">
            <v>4045</v>
          </cell>
          <cell r="B835" t="str">
            <v>OŠ Omišalj</v>
          </cell>
        </row>
        <row r="836">
          <cell r="A836">
            <v>2113</v>
          </cell>
          <cell r="B836" t="str">
            <v>OŠ Opuzen</v>
          </cell>
        </row>
        <row r="837">
          <cell r="A837">
            <v>2104</v>
          </cell>
          <cell r="B837" t="str">
            <v>OŠ Orebić</v>
          </cell>
        </row>
        <row r="838">
          <cell r="A838">
            <v>2154</v>
          </cell>
          <cell r="B838" t="str">
            <v>OŠ Orehovica</v>
          </cell>
        </row>
        <row r="839">
          <cell r="A839">
            <v>205</v>
          </cell>
          <cell r="B839" t="str">
            <v>OŠ Oroslavje</v>
          </cell>
        </row>
        <row r="840">
          <cell r="A840">
            <v>1740</v>
          </cell>
          <cell r="B840" t="str">
            <v>OŠ Ostrog</v>
          </cell>
        </row>
        <row r="841">
          <cell r="A841">
            <v>2303</v>
          </cell>
          <cell r="B841" t="str">
            <v>OŠ Otok</v>
          </cell>
        </row>
        <row r="842">
          <cell r="A842">
            <v>2201</v>
          </cell>
          <cell r="B842" t="str">
            <v>OŠ Otona Ivekovića</v>
          </cell>
        </row>
        <row r="843">
          <cell r="A843">
            <v>2119</v>
          </cell>
          <cell r="B843" t="str">
            <v>OŠ Otrići-Dubrave</v>
          </cell>
        </row>
        <row r="844">
          <cell r="A844">
            <v>1300</v>
          </cell>
          <cell r="B844" t="str">
            <v>OŠ Pakoštane</v>
          </cell>
        </row>
        <row r="845">
          <cell r="A845">
            <v>2196</v>
          </cell>
          <cell r="B845" t="str">
            <v>OŠ Pantovčak</v>
          </cell>
        </row>
        <row r="846">
          <cell r="A846">
            <v>77</v>
          </cell>
          <cell r="B846" t="str">
            <v>OŠ Pavao Belas</v>
          </cell>
        </row>
        <row r="847">
          <cell r="A847">
            <v>185</v>
          </cell>
          <cell r="B847" t="str">
            <v>OŠ Pavla Štoosa</v>
          </cell>
        </row>
        <row r="848">
          <cell r="A848">
            <v>2206</v>
          </cell>
          <cell r="B848" t="str">
            <v>OŠ Pavleka Miškine</v>
          </cell>
        </row>
        <row r="849">
          <cell r="A849">
            <v>798</v>
          </cell>
          <cell r="B849" t="str">
            <v>OŠ Pehlin</v>
          </cell>
        </row>
        <row r="850">
          <cell r="A850">
            <v>917</v>
          </cell>
          <cell r="B850" t="str">
            <v>OŠ Perušić</v>
          </cell>
        </row>
        <row r="851">
          <cell r="A851">
            <v>1718</v>
          </cell>
          <cell r="B851" t="str">
            <v>OŠ Petar Berislavić</v>
          </cell>
        </row>
        <row r="852">
          <cell r="A852">
            <v>1295</v>
          </cell>
          <cell r="B852" t="str">
            <v>OŠ Petar Lorini</v>
          </cell>
        </row>
        <row r="853">
          <cell r="A853">
            <v>1282</v>
          </cell>
          <cell r="B853" t="str">
            <v>OŠ Petar Zoranić - Nin</v>
          </cell>
        </row>
        <row r="854">
          <cell r="A854">
            <v>1318</v>
          </cell>
          <cell r="B854" t="str">
            <v>OŠ Petar Zoranić - Stankovci</v>
          </cell>
        </row>
        <row r="855">
          <cell r="A855">
            <v>474</v>
          </cell>
          <cell r="B855" t="str">
            <v>OŠ Petar Zrinski - Jalžabet</v>
          </cell>
        </row>
        <row r="856">
          <cell r="A856">
            <v>2207</v>
          </cell>
          <cell r="B856" t="str">
            <v>OŠ Petar Zrinski - Zagreb</v>
          </cell>
        </row>
        <row r="857">
          <cell r="A857">
            <v>737</v>
          </cell>
          <cell r="B857" t="str">
            <v>OŠ Petar Zrinski - Čabar</v>
          </cell>
        </row>
        <row r="858">
          <cell r="A858">
            <v>2189</v>
          </cell>
          <cell r="B858" t="str">
            <v>OŠ Petar Zrinski - Šenkovec</v>
          </cell>
        </row>
        <row r="859">
          <cell r="A859">
            <v>1880</v>
          </cell>
          <cell r="B859" t="str">
            <v>OŠ Petra Hektorovića - Stari Grad</v>
          </cell>
        </row>
        <row r="860">
          <cell r="A860">
            <v>2063</v>
          </cell>
          <cell r="B860" t="str">
            <v>OŠ Petra Kanavelića</v>
          </cell>
        </row>
        <row r="861">
          <cell r="A861">
            <v>1538</v>
          </cell>
          <cell r="B861" t="str">
            <v>OŠ Petra Krešimira IV.</v>
          </cell>
        </row>
        <row r="862">
          <cell r="A862">
            <v>1870</v>
          </cell>
          <cell r="B862" t="str">
            <v>OŠ Petra Kružića Klis</v>
          </cell>
        </row>
        <row r="863">
          <cell r="A863">
            <v>1011</v>
          </cell>
          <cell r="B863" t="str">
            <v>OŠ Petra Preradovića - Pitomača</v>
          </cell>
        </row>
        <row r="864">
          <cell r="A864">
            <v>1228</v>
          </cell>
          <cell r="B864" t="str">
            <v>OŠ Petra Preradovića - Zadar</v>
          </cell>
        </row>
        <row r="865">
          <cell r="A865">
            <v>2242</v>
          </cell>
          <cell r="B865" t="str">
            <v>OŠ Petra Preradovića - Zagreb</v>
          </cell>
        </row>
        <row r="866">
          <cell r="A866">
            <v>1992</v>
          </cell>
          <cell r="B866" t="str">
            <v>OŠ Petra Studenca - Kanfanar</v>
          </cell>
        </row>
        <row r="867">
          <cell r="A867">
            <v>1309</v>
          </cell>
          <cell r="B867" t="str">
            <v>OŠ Petra Zoranića</v>
          </cell>
        </row>
        <row r="868">
          <cell r="A868">
            <v>478</v>
          </cell>
          <cell r="B868" t="str">
            <v>OŠ Petrijanec</v>
          </cell>
        </row>
        <row r="869">
          <cell r="A869">
            <v>1471</v>
          </cell>
          <cell r="B869" t="str">
            <v>OŠ Petrijevci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1570</v>
          </cell>
          <cell r="B871" t="str">
            <v>OŠ Pirovac</v>
          </cell>
        </row>
        <row r="872">
          <cell r="A872">
            <v>431</v>
          </cell>
          <cell r="B872" t="str">
            <v xml:space="preserve">OŠ Plaški </v>
          </cell>
        </row>
        <row r="873">
          <cell r="A873">
            <v>938</v>
          </cell>
          <cell r="B873" t="str">
            <v>OŠ Plitvička Jezera</v>
          </cell>
        </row>
        <row r="874">
          <cell r="A874">
            <v>1765</v>
          </cell>
          <cell r="B874" t="str">
            <v>OŠ Plokite</v>
          </cell>
        </row>
        <row r="875">
          <cell r="A875">
            <v>788</v>
          </cell>
          <cell r="B875" t="str">
            <v>OŠ Podmurvice</v>
          </cell>
        </row>
        <row r="876">
          <cell r="A876">
            <v>458</v>
          </cell>
          <cell r="B876" t="str">
            <v>OŠ Podrute</v>
          </cell>
        </row>
        <row r="877">
          <cell r="A877">
            <v>2164</v>
          </cell>
          <cell r="B877" t="str">
            <v>OŠ Podturen</v>
          </cell>
        </row>
        <row r="878">
          <cell r="A878">
            <v>1759</v>
          </cell>
          <cell r="B878" t="str">
            <v>OŠ Pojišan</v>
          </cell>
        </row>
        <row r="879">
          <cell r="A879">
            <v>58</v>
          </cell>
          <cell r="B879" t="str">
            <v>OŠ Pokupsko</v>
          </cell>
        </row>
        <row r="880">
          <cell r="A880">
            <v>1314</v>
          </cell>
          <cell r="B880" t="str">
            <v>OŠ Polača</v>
          </cell>
        </row>
        <row r="881">
          <cell r="A881">
            <v>1261</v>
          </cell>
          <cell r="B881" t="str">
            <v>OŠ Poličnik</v>
          </cell>
        </row>
        <row r="882">
          <cell r="A882">
            <v>1416</v>
          </cell>
          <cell r="B882" t="str">
            <v>OŠ Popovac</v>
          </cell>
        </row>
        <row r="883">
          <cell r="A883">
            <v>318</v>
          </cell>
          <cell r="B883" t="str">
            <v>OŠ Popovača</v>
          </cell>
        </row>
        <row r="884">
          <cell r="A884">
            <v>1954</v>
          </cell>
          <cell r="B884" t="str">
            <v>OŠ Poreč</v>
          </cell>
        </row>
        <row r="885">
          <cell r="A885">
            <v>6</v>
          </cell>
          <cell r="B885" t="str">
            <v>OŠ Posavski Bregi</v>
          </cell>
        </row>
        <row r="886">
          <cell r="A886">
            <v>2168</v>
          </cell>
          <cell r="B886" t="str">
            <v>OŠ Prelog</v>
          </cell>
        </row>
        <row r="887">
          <cell r="A887">
            <v>2263</v>
          </cell>
          <cell r="B887" t="str">
            <v>OŠ Prečko</v>
          </cell>
        </row>
        <row r="888">
          <cell r="A888">
            <v>2126</v>
          </cell>
          <cell r="B888" t="str">
            <v>OŠ Primorje</v>
          </cell>
        </row>
        <row r="889">
          <cell r="A889">
            <v>1842</v>
          </cell>
          <cell r="B889" t="str">
            <v>OŠ Primorski Dolac</v>
          </cell>
        </row>
        <row r="890">
          <cell r="A890">
            <v>1558</v>
          </cell>
          <cell r="B890" t="str">
            <v>OŠ Primošten</v>
          </cell>
        </row>
        <row r="891">
          <cell r="A891">
            <v>1286</v>
          </cell>
          <cell r="B891" t="str">
            <v>OŠ Privlaka</v>
          </cell>
        </row>
        <row r="892">
          <cell r="A892">
            <v>1743</v>
          </cell>
          <cell r="B892" t="str">
            <v>OŠ Prof. Filipa Lukasa</v>
          </cell>
        </row>
        <row r="893">
          <cell r="A893">
            <v>607</v>
          </cell>
          <cell r="B893" t="str">
            <v>OŠ Prof. Franje Viktora Šignjara</v>
          </cell>
        </row>
        <row r="894">
          <cell r="A894">
            <v>1773</v>
          </cell>
          <cell r="B894" t="str">
            <v>OŠ Pujanki</v>
          </cell>
        </row>
        <row r="895">
          <cell r="A895">
            <v>1791</v>
          </cell>
          <cell r="B895" t="str">
            <v>OŠ Pučišća</v>
          </cell>
        </row>
        <row r="896">
          <cell r="A896">
            <v>103</v>
          </cell>
          <cell r="B896" t="str">
            <v>OŠ Pušća</v>
          </cell>
        </row>
        <row r="897">
          <cell r="A897">
            <v>263</v>
          </cell>
          <cell r="B897" t="str">
            <v>OŠ Rajić</v>
          </cell>
        </row>
        <row r="898">
          <cell r="A898">
            <v>2277</v>
          </cell>
          <cell r="B898" t="str">
            <v>OŠ Rapska</v>
          </cell>
        </row>
        <row r="899">
          <cell r="A899">
            <v>1768</v>
          </cell>
          <cell r="B899" t="str">
            <v>OŠ Ravne njive</v>
          </cell>
        </row>
        <row r="900">
          <cell r="A900">
            <v>2883</v>
          </cell>
          <cell r="B900" t="str">
            <v>OŠ Remete</v>
          </cell>
        </row>
        <row r="901">
          <cell r="A901">
            <v>1383</v>
          </cell>
          <cell r="B901" t="str">
            <v>OŠ Retfala</v>
          </cell>
        </row>
        <row r="902">
          <cell r="A902">
            <v>2209</v>
          </cell>
          <cell r="B902" t="str">
            <v>OŠ Retkovec</v>
          </cell>
        </row>
        <row r="903">
          <cell r="A903">
            <v>350</v>
          </cell>
          <cell r="B903" t="str">
            <v>OŠ Rečica</v>
          </cell>
        </row>
        <row r="904">
          <cell r="A904">
            <v>758</v>
          </cell>
          <cell r="B904" t="str">
            <v>OŠ Rikard Katalinić Jeretov</v>
          </cell>
        </row>
        <row r="905">
          <cell r="A905">
            <v>2016</v>
          </cell>
          <cell r="B905" t="str">
            <v>OŠ Rivarela</v>
          </cell>
        </row>
        <row r="906">
          <cell r="A906">
            <v>1560</v>
          </cell>
          <cell r="B906" t="str">
            <v>OŠ Rogoznica</v>
          </cell>
        </row>
        <row r="907">
          <cell r="A907">
            <v>722</v>
          </cell>
          <cell r="B907" t="str">
            <v>OŠ Rovišće</v>
          </cell>
        </row>
        <row r="908">
          <cell r="A908">
            <v>32</v>
          </cell>
          <cell r="B908" t="str">
            <v>OŠ Rude</v>
          </cell>
        </row>
        <row r="909">
          <cell r="A909">
            <v>2266</v>
          </cell>
          <cell r="B909" t="str">
            <v>OŠ Rudeš</v>
          </cell>
        </row>
        <row r="910">
          <cell r="A910">
            <v>825</v>
          </cell>
          <cell r="B910" t="str">
            <v>OŠ Rudolfa Strohala</v>
          </cell>
        </row>
        <row r="911">
          <cell r="A911">
            <v>97</v>
          </cell>
          <cell r="B911" t="str">
            <v>OŠ Rugvica</v>
          </cell>
        </row>
        <row r="912">
          <cell r="A912">
            <v>1833</v>
          </cell>
          <cell r="B912" t="str">
            <v>OŠ Runović</v>
          </cell>
        </row>
        <row r="913">
          <cell r="A913">
            <v>23</v>
          </cell>
          <cell r="B913" t="str">
            <v>OŠ Samobor</v>
          </cell>
        </row>
        <row r="914">
          <cell r="A914">
            <v>779</v>
          </cell>
          <cell r="B914" t="str">
            <v>OŠ San Nicolo - Rijeka</v>
          </cell>
        </row>
        <row r="915">
          <cell r="A915">
            <v>4041</v>
          </cell>
          <cell r="B915" t="str">
            <v>OŠ Satnica Đakovačka</v>
          </cell>
        </row>
        <row r="916">
          <cell r="A916">
            <v>2282</v>
          </cell>
          <cell r="B916" t="str">
            <v>OŠ Savski Gaj</v>
          </cell>
        </row>
        <row r="917">
          <cell r="A917">
            <v>287</v>
          </cell>
          <cell r="B917" t="str">
            <v>OŠ Sela</v>
          </cell>
        </row>
        <row r="918">
          <cell r="A918">
            <v>1795</v>
          </cell>
          <cell r="B918" t="str">
            <v>OŠ Selca</v>
          </cell>
        </row>
        <row r="919">
          <cell r="A919">
            <v>2175</v>
          </cell>
          <cell r="B919" t="str">
            <v>OŠ Selnica</v>
          </cell>
        </row>
        <row r="920">
          <cell r="A920">
            <v>2317</v>
          </cell>
          <cell r="B920" t="str">
            <v>OŠ Sesvete</v>
          </cell>
        </row>
        <row r="921">
          <cell r="A921">
            <v>2904</v>
          </cell>
          <cell r="B921" t="str">
            <v>OŠ Sesvetska Sela</v>
          </cell>
        </row>
        <row r="922">
          <cell r="A922">
            <v>2343</v>
          </cell>
          <cell r="B922" t="str">
            <v>OŠ Sesvetska Sopnica</v>
          </cell>
        </row>
        <row r="923">
          <cell r="A923">
            <v>2318</v>
          </cell>
          <cell r="B923" t="str">
            <v>OŠ Sesvetski Kraljevec</v>
          </cell>
        </row>
        <row r="924">
          <cell r="A924">
            <v>209</v>
          </cell>
          <cell r="B924" t="str">
            <v>OŠ Side Košutić Radoboj</v>
          </cell>
        </row>
        <row r="925">
          <cell r="A925">
            <v>589</v>
          </cell>
          <cell r="B925" t="str">
            <v>OŠ Sidonije Rubido Erdody</v>
          </cell>
        </row>
        <row r="926">
          <cell r="A926">
            <v>1150</v>
          </cell>
          <cell r="B926" t="str">
            <v>OŠ Sikirevci</v>
          </cell>
        </row>
        <row r="927">
          <cell r="A927">
            <v>1823</v>
          </cell>
          <cell r="B927" t="str">
            <v>OŠ Silvija Strahimira Kranjčevića - Lovreć</v>
          </cell>
        </row>
        <row r="928">
          <cell r="A928">
            <v>902</v>
          </cell>
          <cell r="B928" t="str">
            <v>OŠ Silvija Strahimira Kranjčevića - Senj</v>
          </cell>
        </row>
        <row r="929">
          <cell r="A929">
            <v>2236</v>
          </cell>
          <cell r="B929" t="str">
            <v>OŠ Silvija Strahimira Kranjčevića - Zagreb</v>
          </cell>
        </row>
        <row r="930">
          <cell r="A930">
            <v>1487</v>
          </cell>
          <cell r="B930" t="str">
            <v>OŠ Silvije Strahimira Kranjčevića - Levanjska Varoš</v>
          </cell>
        </row>
        <row r="931">
          <cell r="A931">
            <v>1605</v>
          </cell>
          <cell r="B931" t="str">
            <v>OŠ Siniše Glavaševića</v>
          </cell>
        </row>
        <row r="932">
          <cell r="A932">
            <v>701</v>
          </cell>
          <cell r="B932" t="str">
            <v>OŠ Sirač</v>
          </cell>
        </row>
        <row r="933">
          <cell r="A933">
            <v>434</v>
          </cell>
          <cell r="B933" t="str">
            <v>OŠ Skakavac</v>
          </cell>
        </row>
        <row r="934">
          <cell r="A934">
            <v>1756</v>
          </cell>
          <cell r="B934" t="str">
            <v>OŠ Skalice</v>
          </cell>
        </row>
        <row r="935">
          <cell r="A935">
            <v>865</v>
          </cell>
          <cell r="B935" t="str">
            <v>OŠ Skrad</v>
          </cell>
        </row>
        <row r="936">
          <cell r="A936">
            <v>1561</v>
          </cell>
          <cell r="B936" t="str">
            <v>OŠ Skradin</v>
          </cell>
        </row>
        <row r="937">
          <cell r="A937">
            <v>1657</v>
          </cell>
          <cell r="B937" t="str">
            <v>OŠ Slakovci</v>
          </cell>
        </row>
        <row r="938">
          <cell r="A938">
            <v>2123</v>
          </cell>
          <cell r="B938" t="str">
            <v>OŠ Slano</v>
          </cell>
        </row>
        <row r="939">
          <cell r="A939">
            <v>1783</v>
          </cell>
          <cell r="B939" t="str">
            <v>OŠ Slatine</v>
          </cell>
        </row>
        <row r="940">
          <cell r="A940">
            <v>383</v>
          </cell>
          <cell r="B940" t="str">
            <v>OŠ Slava Raškaj</v>
          </cell>
        </row>
        <row r="941">
          <cell r="A941">
            <v>719</v>
          </cell>
          <cell r="B941" t="str">
            <v>OŠ Slavka Kolara - Hercegovac</v>
          </cell>
        </row>
        <row r="942">
          <cell r="A942">
            <v>54</v>
          </cell>
          <cell r="B942" t="str">
            <v>OŠ Slavka Kolara - Kravarsko</v>
          </cell>
        </row>
        <row r="943">
          <cell r="A943">
            <v>393</v>
          </cell>
          <cell r="B943" t="str">
            <v>OŠ Slunj</v>
          </cell>
        </row>
        <row r="944">
          <cell r="A944">
            <v>1237</v>
          </cell>
          <cell r="B944" t="str">
            <v>OŠ Smiljevac</v>
          </cell>
        </row>
        <row r="945">
          <cell r="A945">
            <v>2121</v>
          </cell>
          <cell r="B945" t="str">
            <v>OŠ Smokvica</v>
          </cell>
        </row>
        <row r="946">
          <cell r="A946">
            <v>579</v>
          </cell>
          <cell r="B946" t="str">
            <v>OŠ Sokolovac</v>
          </cell>
        </row>
        <row r="947">
          <cell r="A947">
            <v>1758</v>
          </cell>
          <cell r="B947" t="str">
            <v>OŠ Spinut</v>
          </cell>
        </row>
        <row r="948">
          <cell r="A948">
            <v>1767</v>
          </cell>
          <cell r="B948" t="str">
            <v>OŠ Split 3</v>
          </cell>
        </row>
        <row r="949">
          <cell r="A949">
            <v>488</v>
          </cell>
          <cell r="B949" t="str">
            <v>OŠ Sračinec</v>
          </cell>
        </row>
        <row r="950">
          <cell r="A950">
            <v>796</v>
          </cell>
          <cell r="B950" t="str">
            <v>OŠ Srdoči</v>
          </cell>
        </row>
        <row r="951">
          <cell r="A951">
            <v>1777</v>
          </cell>
          <cell r="B951" t="str">
            <v>OŠ Srinjine</v>
          </cell>
        </row>
        <row r="952">
          <cell r="A952">
            <v>1224</v>
          </cell>
          <cell r="B952" t="str">
            <v>OŠ Stanovi</v>
          </cell>
        </row>
        <row r="953">
          <cell r="A953">
            <v>1654</v>
          </cell>
          <cell r="B953" t="str">
            <v>OŠ Stari Jankovci</v>
          </cell>
        </row>
        <row r="954">
          <cell r="A954">
            <v>1274</v>
          </cell>
          <cell r="B954" t="str">
            <v>OŠ Starigrad</v>
          </cell>
        </row>
        <row r="955">
          <cell r="A955">
            <v>2246</v>
          </cell>
          <cell r="B955" t="str">
            <v>OŠ Stenjevec</v>
          </cell>
        </row>
        <row r="956">
          <cell r="A956">
            <v>98</v>
          </cell>
          <cell r="B956" t="str">
            <v>OŠ Stjepan Radić - Božjakovina</v>
          </cell>
        </row>
        <row r="957">
          <cell r="A957">
            <v>1678</v>
          </cell>
          <cell r="B957" t="str">
            <v>OŠ Stjepan Radić - Imotski</v>
          </cell>
        </row>
        <row r="958">
          <cell r="A958">
            <v>1164</v>
          </cell>
          <cell r="B958" t="str">
            <v>OŠ Stjepan Radić - Oprisavci</v>
          </cell>
        </row>
        <row r="959">
          <cell r="A959">
            <v>1713</v>
          </cell>
          <cell r="B959" t="str">
            <v>OŠ Stjepan Radić - Tijarica</v>
          </cell>
        </row>
        <row r="960">
          <cell r="A960">
            <v>1648</v>
          </cell>
          <cell r="B960" t="str">
            <v>OŠ Stjepana Antolovića</v>
          </cell>
        </row>
        <row r="961">
          <cell r="A961">
            <v>3</v>
          </cell>
          <cell r="B961" t="str">
            <v>OŠ Stjepana Basaričeka</v>
          </cell>
        </row>
        <row r="962">
          <cell r="A962">
            <v>2300</v>
          </cell>
          <cell r="B962" t="str">
            <v>OŠ Stjepana Bencekovića</v>
          </cell>
        </row>
        <row r="963">
          <cell r="A963">
            <v>1658</v>
          </cell>
          <cell r="B963" t="str">
            <v>OŠ Stjepana Cvrkovića</v>
          </cell>
        </row>
        <row r="964">
          <cell r="A964">
            <v>1689</v>
          </cell>
          <cell r="B964" t="str">
            <v>OŠ Stjepana Ivičevića</v>
          </cell>
        </row>
        <row r="965">
          <cell r="A965">
            <v>252</v>
          </cell>
          <cell r="B965" t="str">
            <v>OŠ Stjepana Kefelje</v>
          </cell>
        </row>
        <row r="966">
          <cell r="A966">
            <v>1254</v>
          </cell>
          <cell r="B966" t="str">
            <v>OŠ Stjepana Radića - Bibinje</v>
          </cell>
        </row>
        <row r="967">
          <cell r="A967">
            <v>162</v>
          </cell>
          <cell r="B967" t="str">
            <v>OŠ Stjepana Radića - Brestovec Orehovički</v>
          </cell>
        </row>
        <row r="968">
          <cell r="A968">
            <v>2071</v>
          </cell>
          <cell r="B968" t="str">
            <v>OŠ Stjepana Radića - Metković</v>
          </cell>
        </row>
        <row r="969">
          <cell r="A969">
            <v>1041</v>
          </cell>
          <cell r="B969" t="str">
            <v>OŠ Stjepana Radića - Čaglin</v>
          </cell>
        </row>
        <row r="970">
          <cell r="A970">
            <v>1780</v>
          </cell>
          <cell r="B970" t="str">
            <v>OŠ Stobreč</v>
          </cell>
        </row>
        <row r="971">
          <cell r="A971">
            <v>1965</v>
          </cell>
          <cell r="B971" t="str">
            <v>OŠ Stoja</v>
          </cell>
        </row>
        <row r="972">
          <cell r="A972">
            <v>2097</v>
          </cell>
          <cell r="B972" t="str">
            <v>OŠ Ston</v>
          </cell>
        </row>
        <row r="973">
          <cell r="A973">
            <v>2186</v>
          </cell>
          <cell r="B973" t="str">
            <v>OŠ Strahoninec</v>
          </cell>
        </row>
        <row r="974">
          <cell r="A974">
            <v>1789</v>
          </cell>
          <cell r="B974" t="str">
            <v>OŠ Strožanac</v>
          </cell>
        </row>
        <row r="975">
          <cell r="A975">
            <v>3057</v>
          </cell>
          <cell r="B975" t="str">
            <v>OŠ Stubičke Toplice</v>
          </cell>
        </row>
        <row r="976">
          <cell r="A976">
            <v>1826</v>
          </cell>
          <cell r="B976" t="str">
            <v>OŠ Studenci</v>
          </cell>
        </row>
        <row r="977">
          <cell r="A977">
            <v>998</v>
          </cell>
          <cell r="B977" t="str">
            <v>OŠ Suhopolje</v>
          </cell>
        </row>
        <row r="978">
          <cell r="A978">
            <v>1255</v>
          </cell>
          <cell r="B978" t="str">
            <v>OŠ Sukošan</v>
          </cell>
        </row>
        <row r="979">
          <cell r="A979">
            <v>329</v>
          </cell>
          <cell r="B979" t="str">
            <v>OŠ Sunja</v>
          </cell>
        </row>
        <row r="980">
          <cell r="A980">
            <v>1876</v>
          </cell>
          <cell r="B980" t="str">
            <v>OŠ Supetar</v>
          </cell>
        </row>
        <row r="981">
          <cell r="A981">
            <v>1769</v>
          </cell>
          <cell r="B981" t="str">
            <v>OŠ Sućidar</v>
          </cell>
        </row>
        <row r="982">
          <cell r="A982">
            <v>1304</v>
          </cell>
          <cell r="B982" t="str">
            <v>OŠ Sv. Filip i Jakov</v>
          </cell>
        </row>
        <row r="983">
          <cell r="A983">
            <v>2298</v>
          </cell>
          <cell r="B983" t="str">
            <v>OŠ Sveta Klara</v>
          </cell>
        </row>
        <row r="984">
          <cell r="A984">
            <v>2187</v>
          </cell>
          <cell r="B984" t="str">
            <v>OŠ Sveta Marija</v>
          </cell>
        </row>
        <row r="985">
          <cell r="A985">
            <v>105</v>
          </cell>
          <cell r="B985" t="str">
            <v>OŠ Sveta Nedelja</v>
          </cell>
        </row>
        <row r="986">
          <cell r="A986">
            <v>1362</v>
          </cell>
          <cell r="B986" t="str">
            <v>OŠ Svete Ane u Osijeku</v>
          </cell>
        </row>
        <row r="987">
          <cell r="A987">
            <v>212</v>
          </cell>
          <cell r="B987" t="str">
            <v>OŠ Sveti Križ Začretje</v>
          </cell>
        </row>
        <row r="988">
          <cell r="A988">
            <v>2174</v>
          </cell>
          <cell r="B988" t="str">
            <v>OŠ Sveti Martin na Muri</v>
          </cell>
        </row>
        <row r="989">
          <cell r="A989">
            <v>829</v>
          </cell>
          <cell r="B989" t="str">
            <v>OŠ Sveti Matej</v>
          </cell>
        </row>
        <row r="990">
          <cell r="A990">
            <v>584</v>
          </cell>
          <cell r="B990" t="str">
            <v>OŠ Sveti Petar Orehovec</v>
          </cell>
        </row>
        <row r="991">
          <cell r="A991">
            <v>504</v>
          </cell>
          <cell r="B991" t="str">
            <v>OŠ Sveti Đurđ</v>
          </cell>
        </row>
        <row r="992">
          <cell r="A992">
            <v>2021</v>
          </cell>
          <cell r="B992" t="str">
            <v xml:space="preserve">OŠ Svetivinčenat </v>
          </cell>
        </row>
        <row r="993">
          <cell r="A993">
            <v>508</v>
          </cell>
          <cell r="B993" t="str">
            <v>OŠ Svibovec</v>
          </cell>
        </row>
        <row r="994">
          <cell r="A994">
            <v>1958</v>
          </cell>
          <cell r="B994" t="str">
            <v>OŠ Tar - Vabriga</v>
          </cell>
        </row>
        <row r="995">
          <cell r="A995">
            <v>1376</v>
          </cell>
          <cell r="B995" t="str">
            <v>OŠ Tenja</v>
          </cell>
        </row>
        <row r="996">
          <cell r="A996">
            <v>1811</v>
          </cell>
          <cell r="B996" t="str">
            <v>OŠ Tin Ujević - Krivodol</v>
          </cell>
        </row>
        <row r="997">
          <cell r="A997">
            <v>1375</v>
          </cell>
          <cell r="B997" t="str">
            <v>OŠ Tin Ujević - Osijek</v>
          </cell>
        </row>
        <row r="998">
          <cell r="A998">
            <v>2276</v>
          </cell>
          <cell r="B998" t="str">
            <v>OŠ Tina Ujevića - Zagreb</v>
          </cell>
        </row>
        <row r="999">
          <cell r="A999">
            <v>1546</v>
          </cell>
          <cell r="B999" t="str">
            <v>OŠ Tina Ujevića - Šibenik</v>
          </cell>
        </row>
        <row r="1000">
          <cell r="A1000">
            <v>2252</v>
          </cell>
          <cell r="B1000" t="str">
            <v>OŠ Tituša Brezovačkog</v>
          </cell>
        </row>
        <row r="1001">
          <cell r="A1001">
            <v>2152</v>
          </cell>
          <cell r="B1001" t="str">
            <v>OŠ Tomaša Goričanca - Mala Subotica</v>
          </cell>
        </row>
        <row r="1002">
          <cell r="A1002">
            <v>1971</v>
          </cell>
          <cell r="B1002" t="str">
            <v>OŠ Tone Peruška - Pula</v>
          </cell>
        </row>
        <row r="1003">
          <cell r="A1003">
            <v>2888</v>
          </cell>
          <cell r="B1003" t="str">
            <v>OŠ Tordinci</v>
          </cell>
        </row>
        <row r="1004">
          <cell r="A1004">
            <v>1886</v>
          </cell>
          <cell r="B1004" t="str">
            <v>OŠ Trilj</v>
          </cell>
        </row>
        <row r="1005">
          <cell r="A1005">
            <v>2281</v>
          </cell>
          <cell r="B1005" t="str">
            <v>OŠ Trnjanska</v>
          </cell>
        </row>
        <row r="1006">
          <cell r="A1006">
            <v>483</v>
          </cell>
          <cell r="B1006" t="str">
            <v>OŠ Trnovec</v>
          </cell>
        </row>
        <row r="1007">
          <cell r="A1007">
            <v>728</v>
          </cell>
          <cell r="B1007" t="str">
            <v>OŠ Trnovitica</v>
          </cell>
        </row>
        <row r="1008">
          <cell r="A1008">
            <v>663</v>
          </cell>
          <cell r="B1008" t="str">
            <v>OŠ Trnovitički Popovac</v>
          </cell>
        </row>
        <row r="1009">
          <cell r="A1009">
            <v>2297</v>
          </cell>
          <cell r="B1009" t="str">
            <v>OŠ Trnsko</v>
          </cell>
        </row>
        <row r="1010">
          <cell r="A1010">
            <v>2128</v>
          </cell>
          <cell r="B1010" t="str">
            <v>OŠ Trpanj</v>
          </cell>
        </row>
        <row r="1011">
          <cell r="A1011">
            <v>1665</v>
          </cell>
          <cell r="B1011" t="str">
            <v>OŠ Trpinja</v>
          </cell>
        </row>
        <row r="1012">
          <cell r="A1012">
            <v>791</v>
          </cell>
          <cell r="B1012" t="str">
            <v>OŠ Trsat</v>
          </cell>
        </row>
        <row r="1013">
          <cell r="A1013">
            <v>1763</v>
          </cell>
          <cell r="B1013" t="str">
            <v>OŠ Trstenik</v>
          </cell>
        </row>
        <row r="1014">
          <cell r="A1014">
            <v>358</v>
          </cell>
          <cell r="B1014" t="str">
            <v>OŠ Turanj</v>
          </cell>
        </row>
        <row r="1015">
          <cell r="A1015">
            <v>792</v>
          </cell>
          <cell r="B1015" t="str">
            <v>OŠ Turnić</v>
          </cell>
        </row>
        <row r="1016">
          <cell r="A1016">
            <v>1690</v>
          </cell>
          <cell r="B1016" t="str">
            <v>OŠ Tučepi</v>
          </cell>
        </row>
        <row r="1017">
          <cell r="A1017">
            <v>516</v>
          </cell>
          <cell r="B1017" t="str">
            <v>OŠ Tužno</v>
          </cell>
        </row>
        <row r="1018">
          <cell r="A1018">
            <v>704</v>
          </cell>
          <cell r="B1018" t="str">
            <v>OŠ u Đulovcu</v>
          </cell>
        </row>
        <row r="1019">
          <cell r="A1019">
            <v>1288</v>
          </cell>
          <cell r="B1019" t="str">
            <v>OŠ Valentin Klarin - Preko</v>
          </cell>
        </row>
        <row r="1020">
          <cell r="A1020">
            <v>1928</v>
          </cell>
          <cell r="B1020" t="str">
            <v>OŠ Vazmoslav Gržalja</v>
          </cell>
        </row>
        <row r="1021">
          <cell r="A1021">
            <v>2120</v>
          </cell>
          <cell r="B1021" t="str">
            <v>OŠ Vela Luka</v>
          </cell>
        </row>
        <row r="1022">
          <cell r="A1022">
            <v>1978</v>
          </cell>
          <cell r="B1022" t="str">
            <v>OŠ Veli Vrh - Pula</v>
          </cell>
        </row>
        <row r="1023">
          <cell r="A1023">
            <v>52</v>
          </cell>
          <cell r="B1023" t="str">
            <v>OŠ Velika Mlaka</v>
          </cell>
        </row>
        <row r="1024">
          <cell r="A1024">
            <v>685</v>
          </cell>
          <cell r="B1024" t="str">
            <v>OŠ Velika Pisanica</v>
          </cell>
        </row>
        <row r="1025">
          <cell r="A1025">
            <v>505</v>
          </cell>
          <cell r="B1025" t="str">
            <v>OŠ Veliki Bukovec</v>
          </cell>
        </row>
        <row r="1026">
          <cell r="A1026">
            <v>217</v>
          </cell>
          <cell r="B1026" t="str">
            <v>OŠ Veliko Trgovišće</v>
          </cell>
        </row>
        <row r="1027">
          <cell r="A1027">
            <v>674</v>
          </cell>
          <cell r="B1027" t="str">
            <v>OŠ Veliko Trojstvo</v>
          </cell>
        </row>
        <row r="1028">
          <cell r="A1028">
            <v>1977</v>
          </cell>
          <cell r="B1028" t="str">
            <v>OŠ Veruda - Pula</v>
          </cell>
        </row>
        <row r="1029">
          <cell r="A1029">
            <v>2302</v>
          </cell>
          <cell r="B1029" t="str">
            <v>OŠ Većeslava Holjevca</v>
          </cell>
        </row>
        <row r="1030">
          <cell r="A1030">
            <v>793</v>
          </cell>
          <cell r="B1030" t="str">
            <v>OŠ Vežica</v>
          </cell>
        </row>
        <row r="1031">
          <cell r="A1031">
            <v>1549</v>
          </cell>
          <cell r="B1031" t="str">
            <v>OŠ Vidici</v>
          </cell>
        </row>
        <row r="1032">
          <cell r="A1032">
            <v>1973</v>
          </cell>
          <cell r="B1032" t="str">
            <v>OŠ Vidikovac</v>
          </cell>
        </row>
        <row r="1033">
          <cell r="A1033">
            <v>476</v>
          </cell>
          <cell r="B1033" t="str">
            <v>OŠ Vidovec</v>
          </cell>
        </row>
        <row r="1034">
          <cell r="A1034">
            <v>1369</v>
          </cell>
          <cell r="B1034" t="str">
            <v>OŠ Vijenac</v>
          </cell>
        </row>
        <row r="1035">
          <cell r="A1035">
            <v>1131</v>
          </cell>
          <cell r="B1035" t="str">
            <v>OŠ Viktor Car Emin - Donji Andrijevci</v>
          </cell>
        </row>
        <row r="1036">
          <cell r="A1036">
            <v>836</v>
          </cell>
          <cell r="B1036" t="str">
            <v>OŠ Viktora Cara Emina - Lovran</v>
          </cell>
        </row>
        <row r="1037">
          <cell r="A1037">
            <v>179</v>
          </cell>
          <cell r="B1037" t="str">
            <v>OŠ Viktora Kovačića</v>
          </cell>
        </row>
        <row r="1038">
          <cell r="A1038">
            <v>282</v>
          </cell>
          <cell r="B1038" t="str">
            <v>OŠ Viktorovac</v>
          </cell>
        </row>
        <row r="1039">
          <cell r="A1039">
            <v>1052</v>
          </cell>
          <cell r="B1039" t="str">
            <v>OŠ Vilima Korajca</v>
          </cell>
        </row>
        <row r="1040">
          <cell r="A1040">
            <v>485</v>
          </cell>
          <cell r="B1040" t="str">
            <v>OŠ Vinica</v>
          </cell>
        </row>
        <row r="1041">
          <cell r="A1041">
            <v>1720</v>
          </cell>
          <cell r="B1041" t="str">
            <v>OŠ Vis</v>
          </cell>
        </row>
        <row r="1042">
          <cell r="A1042">
            <v>1778</v>
          </cell>
          <cell r="B1042" t="str">
            <v>OŠ Visoka - Split</v>
          </cell>
        </row>
        <row r="1043">
          <cell r="A1043">
            <v>515</v>
          </cell>
          <cell r="B1043" t="str">
            <v>OŠ Visoko - Visoko</v>
          </cell>
        </row>
        <row r="1044">
          <cell r="A1044">
            <v>2014</v>
          </cell>
          <cell r="B1044" t="str">
            <v>OŠ Vitomir Širola - Pajo</v>
          </cell>
        </row>
        <row r="1045">
          <cell r="A1045">
            <v>1381</v>
          </cell>
          <cell r="B1045" t="str">
            <v>OŠ Višnjevac</v>
          </cell>
        </row>
        <row r="1046">
          <cell r="A1046">
            <v>1136</v>
          </cell>
          <cell r="B1046" t="str">
            <v>OŠ Vjekoslav Klaić</v>
          </cell>
        </row>
        <row r="1047">
          <cell r="A1047">
            <v>1566</v>
          </cell>
          <cell r="B1047" t="str">
            <v>OŠ Vjekoslava Kaleba</v>
          </cell>
        </row>
        <row r="1048">
          <cell r="A1048">
            <v>1748</v>
          </cell>
          <cell r="B1048" t="str">
            <v>OŠ Vjekoslava Paraća</v>
          </cell>
        </row>
        <row r="1049">
          <cell r="A1049">
            <v>2218</v>
          </cell>
          <cell r="B1049" t="str">
            <v>OŠ Vjenceslava Novaka</v>
          </cell>
        </row>
        <row r="1050">
          <cell r="A1050">
            <v>780</v>
          </cell>
          <cell r="B1050" t="str">
            <v>OŠ Vladimir Gortan - Rijeka</v>
          </cell>
        </row>
        <row r="1051">
          <cell r="A1051">
            <v>1195</v>
          </cell>
          <cell r="B1051" t="str">
            <v>OŠ Vladimir Nazor - Adžamovci</v>
          </cell>
        </row>
        <row r="1052">
          <cell r="A1052">
            <v>164</v>
          </cell>
          <cell r="B1052" t="str">
            <v>OŠ Vladimir Nazor - Budinščina</v>
          </cell>
        </row>
        <row r="1053">
          <cell r="A1053">
            <v>340</v>
          </cell>
          <cell r="B1053" t="str">
            <v>OŠ Vladimir Nazor - Duga Resa</v>
          </cell>
        </row>
        <row r="1054">
          <cell r="A1054">
            <v>1647</v>
          </cell>
          <cell r="B1054" t="str">
            <v>OŠ Vladimir Nazor - Komletinci</v>
          </cell>
        </row>
        <row r="1055">
          <cell r="A1055">
            <v>546</v>
          </cell>
          <cell r="B1055" t="str">
            <v>OŠ Vladimir Nazor - Križevci</v>
          </cell>
        </row>
        <row r="1056">
          <cell r="A1056">
            <v>1297</v>
          </cell>
          <cell r="B1056" t="str">
            <v>OŠ Vladimir Nazor - Neviđane</v>
          </cell>
        </row>
        <row r="1057">
          <cell r="A1057">
            <v>113</v>
          </cell>
          <cell r="B1057" t="str">
            <v>OŠ Vladimir Nazor - Pisarovina</v>
          </cell>
        </row>
        <row r="1058">
          <cell r="A1058">
            <v>2078</v>
          </cell>
          <cell r="B1058" t="str">
            <v>OŠ Vladimir Nazor - Ploče</v>
          </cell>
        </row>
        <row r="1059">
          <cell r="A1059">
            <v>1110</v>
          </cell>
          <cell r="B1059" t="str">
            <v>OŠ Vladimir Nazor - Slavonski Brod</v>
          </cell>
        </row>
        <row r="1060">
          <cell r="A1060">
            <v>481</v>
          </cell>
          <cell r="B1060" t="str">
            <v>OŠ Vladimir Nazor - Sveti Ilija</v>
          </cell>
        </row>
        <row r="1061">
          <cell r="A1061">
            <v>334</v>
          </cell>
          <cell r="B1061" t="str">
            <v>OŠ Vladimir Nazor - Topusko</v>
          </cell>
        </row>
        <row r="1062">
          <cell r="A1062">
            <v>1082</v>
          </cell>
          <cell r="B1062" t="str">
            <v>OŠ Vladimir Nazor - Trenkovo</v>
          </cell>
        </row>
        <row r="1063">
          <cell r="A1063">
            <v>961</v>
          </cell>
          <cell r="B1063" t="str">
            <v>OŠ Vladimir Nazor - Virovitica</v>
          </cell>
        </row>
        <row r="1064">
          <cell r="A1064">
            <v>1445</v>
          </cell>
          <cell r="B1064" t="str">
            <v>OŠ Vladimir Nazor - Čepin</v>
          </cell>
        </row>
        <row r="1065">
          <cell r="A1065">
            <v>1339</v>
          </cell>
          <cell r="B1065" t="str">
            <v>OŠ Vladimir Nazor - Đakovo</v>
          </cell>
        </row>
        <row r="1066">
          <cell r="A1066">
            <v>1365</v>
          </cell>
          <cell r="B1066" t="str">
            <v>OŠ Vladimira Becića - Osijek</v>
          </cell>
        </row>
        <row r="1067">
          <cell r="A1067">
            <v>2043</v>
          </cell>
          <cell r="B1067" t="str">
            <v>OŠ Vladimira Gortana - Žminj</v>
          </cell>
        </row>
        <row r="1068">
          <cell r="A1068">
            <v>730</v>
          </cell>
          <cell r="B1068" t="str">
            <v>OŠ Vladimira Nazora - Crikvenica</v>
          </cell>
        </row>
        <row r="1069">
          <cell r="A1069">
            <v>638</v>
          </cell>
          <cell r="B1069" t="str">
            <v>OŠ Vladimira Nazora - Daruvar</v>
          </cell>
        </row>
        <row r="1070">
          <cell r="A1070">
            <v>1395</v>
          </cell>
          <cell r="B1070" t="str">
            <v>OŠ Vladimira Nazora - Feričanci</v>
          </cell>
        </row>
        <row r="1071">
          <cell r="A1071">
            <v>2006</v>
          </cell>
          <cell r="B1071" t="str">
            <v>OŠ Vladimira Nazora - Krnica</v>
          </cell>
        </row>
        <row r="1072">
          <cell r="A1072">
            <v>990</v>
          </cell>
          <cell r="B1072" t="str">
            <v>OŠ Vladimira Nazora - Nova Bukovica</v>
          </cell>
        </row>
        <row r="1073">
          <cell r="A1073">
            <v>1942</v>
          </cell>
          <cell r="B1073" t="str">
            <v>OŠ Vladimira Nazora - Pazin</v>
          </cell>
        </row>
        <row r="1074">
          <cell r="A1074">
            <v>1794</v>
          </cell>
          <cell r="B1074" t="str">
            <v>OŠ Vladimira Nazora - Postira</v>
          </cell>
        </row>
        <row r="1075">
          <cell r="A1075">
            <v>1998</v>
          </cell>
          <cell r="B1075" t="str">
            <v>OŠ Vladimira Nazora - Potpićan</v>
          </cell>
        </row>
        <row r="1076">
          <cell r="A1076">
            <v>2137</v>
          </cell>
          <cell r="B1076" t="str">
            <v>OŠ Vladimira Nazora - Pribislavec</v>
          </cell>
        </row>
        <row r="1077">
          <cell r="A1077">
            <v>1985</v>
          </cell>
          <cell r="B1077" t="str">
            <v>OŠ Vladimira Nazora - Rovinj</v>
          </cell>
        </row>
        <row r="1078">
          <cell r="A1078">
            <v>1579</v>
          </cell>
          <cell r="B1078" t="str">
            <v>OŠ Vladimira Nazora - Vinkovci</v>
          </cell>
        </row>
        <row r="1079">
          <cell r="A1079">
            <v>2041</v>
          </cell>
          <cell r="B1079" t="str">
            <v>OŠ Vladimira Nazora - Vrsar</v>
          </cell>
        </row>
        <row r="1080">
          <cell r="A1080">
            <v>2220</v>
          </cell>
          <cell r="B1080" t="str">
            <v>OŠ Vladimira Nazora - Zagreb</v>
          </cell>
        </row>
        <row r="1081">
          <cell r="A1081">
            <v>1260</v>
          </cell>
          <cell r="B1081" t="str">
            <v>OŠ Vladimira Nazora - Škabrnje</v>
          </cell>
        </row>
        <row r="1082">
          <cell r="A1082">
            <v>249</v>
          </cell>
          <cell r="B1082" t="str">
            <v>OŠ Vladimira Vidrića</v>
          </cell>
        </row>
        <row r="1083">
          <cell r="A1083">
            <v>1571</v>
          </cell>
          <cell r="B1083" t="str">
            <v>OŠ Vodice</v>
          </cell>
        </row>
        <row r="1084">
          <cell r="A1084">
            <v>2036</v>
          </cell>
          <cell r="B1084" t="str">
            <v xml:space="preserve">OŠ Vodnjan </v>
          </cell>
        </row>
        <row r="1085">
          <cell r="A1085">
            <v>396</v>
          </cell>
          <cell r="B1085" t="str">
            <v>OŠ Vojnić</v>
          </cell>
        </row>
        <row r="1086">
          <cell r="A1086">
            <v>2267</v>
          </cell>
          <cell r="B1086" t="str">
            <v>OŠ Voltino</v>
          </cell>
        </row>
        <row r="1087">
          <cell r="A1087">
            <v>995</v>
          </cell>
          <cell r="B1087" t="str">
            <v>OŠ Voćin</v>
          </cell>
        </row>
        <row r="1088">
          <cell r="A1088">
            <v>1659</v>
          </cell>
          <cell r="B1088" t="str">
            <v>OŠ Vođinci</v>
          </cell>
        </row>
        <row r="1089">
          <cell r="A1089">
            <v>1245</v>
          </cell>
          <cell r="B1089" t="str">
            <v>OŠ Voštarnica - Zadar</v>
          </cell>
        </row>
        <row r="1090">
          <cell r="A1090">
            <v>2271</v>
          </cell>
          <cell r="B1090" t="str">
            <v>OŠ Vrbani</v>
          </cell>
        </row>
        <row r="1091">
          <cell r="A1091">
            <v>1721</v>
          </cell>
          <cell r="B1091" t="str">
            <v>OŠ Vrgorac</v>
          </cell>
        </row>
        <row r="1092">
          <cell r="A1092">
            <v>1551</v>
          </cell>
          <cell r="B1092" t="str">
            <v>OŠ Vrpolje</v>
          </cell>
        </row>
        <row r="1093">
          <cell r="A1093">
            <v>2305</v>
          </cell>
          <cell r="B1093" t="str">
            <v>OŠ Vugrovec - Kašina</v>
          </cell>
        </row>
        <row r="1094">
          <cell r="A1094">
            <v>2245</v>
          </cell>
          <cell r="B1094" t="str">
            <v>OŠ Vukomerec</v>
          </cell>
        </row>
        <row r="1095">
          <cell r="A1095">
            <v>41</v>
          </cell>
          <cell r="B1095" t="str">
            <v>OŠ Vukovina</v>
          </cell>
        </row>
        <row r="1096">
          <cell r="A1096">
            <v>1246</v>
          </cell>
          <cell r="B1096" t="str">
            <v>OŠ Zadarski otoci - Zadar</v>
          </cell>
        </row>
        <row r="1097">
          <cell r="A1097">
            <v>1907</v>
          </cell>
          <cell r="B1097" t="str">
            <v>OŠ Zagvozd</v>
          </cell>
        </row>
        <row r="1098">
          <cell r="A1098">
            <v>776</v>
          </cell>
          <cell r="B1098" t="str">
            <v>OŠ Zamet</v>
          </cell>
        </row>
        <row r="1099">
          <cell r="A1099">
            <v>2296</v>
          </cell>
          <cell r="B1099" t="str">
            <v>OŠ Zapruđe</v>
          </cell>
        </row>
        <row r="1100">
          <cell r="A1100">
            <v>1055</v>
          </cell>
          <cell r="B1100" t="str">
            <v>OŠ Zdenka Turkovića</v>
          </cell>
        </row>
        <row r="1101">
          <cell r="A1101">
            <v>1257</v>
          </cell>
          <cell r="B1101" t="str">
            <v>OŠ Zemunik</v>
          </cell>
        </row>
        <row r="1102">
          <cell r="A1102">
            <v>153</v>
          </cell>
          <cell r="B1102" t="str">
            <v>OŠ Zlatar Bistrica</v>
          </cell>
        </row>
        <row r="1103">
          <cell r="A1103">
            <v>1422</v>
          </cell>
          <cell r="B1103" t="str">
            <v>OŠ Zmajevac</v>
          </cell>
        </row>
        <row r="1104">
          <cell r="A1104">
            <v>1913</v>
          </cell>
          <cell r="B1104" t="str">
            <v>OŠ Zmijavci</v>
          </cell>
        </row>
        <row r="1105">
          <cell r="A1105">
            <v>890</v>
          </cell>
          <cell r="B1105" t="str">
            <v>OŠ Zrinskih i Frankopana</v>
          </cell>
        </row>
        <row r="1106">
          <cell r="A1106">
            <v>1632</v>
          </cell>
          <cell r="B1106" t="str">
            <v>OŠ Zrinskih Nuštar</v>
          </cell>
        </row>
        <row r="1107">
          <cell r="A1107">
            <v>255</v>
          </cell>
          <cell r="B1107" t="str">
            <v>OŠ Zvonimira Franka</v>
          </cell>
        </row>
        <row r="1108">
          <cell r="A1108">
            <v>734</v>
          </cell>
          <cell r="B1108" t="str">
            <v>OŠ Zvonka Cara</v>
          </cell>
        </row>
        <row r="1109">
          <cell r="A1109">
            <v>1649</v>
          </cell>
          <cell r="B1109" t="str">
            <v>OŠ Čakovci</v>
          </cell>
        </row>
        <row r="1110">
          <cell r="A1110">
            <v>823</v>
          </cell>
          <cell r="B1110" t="str">
            <v>OŠ Čavle</v>
          </cell>
        </row>
        <row r="1111">
          <cell r="A1111">
            <v>632</v>
          </cell>
          <cell r="B1111" t="str">
            <v>OŠ Čazma</v>
          </cell>
        </row>
        <row r="1112">
          <cell r="A1112">
            <v>1411</v>
          </cell>
          <cell r="B1112" t="str">
            <v>OŠ Čeminac</v>
          </cell>
        </row>
        <row r="1113">
          <cell r="A1113">
            <v>1573</v>
          </cell>
          <cell r="B1113" t="str">
            <v>OŠ Čista Velika</v>
          </cell>
        </row>
        <row r="1114">
          <cell r="A1114">
            <v>2216</v>
          </cell>
          <cell r="B1114" t="str">
            <v>OŠ Čučerje</v>
          </cell>
        </row>
        <row r="1115">
          <cell r="A1115">
            <v>1348</v>
          </cell>
          <cell r="B1115" t="str">
            <v>OŠ Đakovački Selci</v>
          </cell>
        </row>
        <row r="1116">
          <cell r="A1116">
            <v>2</v>
          </cell>
          <cell r="B1116" t="str">
            <v>OŠ Đure Deželića - Ivanić Grad</v>
          </cell>
        </row>
        <row r="1117">
          <cell r="A1117">
            <v>167</v>
          </cell>
          <cell r="B1117" t="str">
            <v xml:space="preserve">OŠ Đure Prejca - Desinić </v>
          </cell>
        </row>
        <row r="1118">
          <cell r="A1118">
            <v>170</v>
          </cell>
          <cell r="B1118" t="str">
            <v>OŠ Đurmanec</v>
          </cell>
        </row>
        <row r="1119">
          <cell r="A1119">
            <v>532</v>
          </cell>
          <cell r="B1119" t="str">
            <v>OŠ Đuro Ester</v>
          </cell>
        </row>
        <row r="1120">
          <cell r="A1120">
            <v>1105</v>
          </cell>
          <cell r="B1120" t="str">
            <v>OŠ Đuro Pilar</v>
          </cell>
        </row>
        <row r="1121">
          <cell r="A1121">
            <v>484</v>
          </cell>
          <cell r="B1121" t="str">
            <v>OŠ Šemovec</v>
          </cell>
        </row>
        <row r="1122">
          <cell r="A1122">
            <v>2195</v>
          </cell>
          <cell r="B1122" t="str">
            <v>OŠ Šestine</v>
          </cell>
        </row>
        <row r="1123">
          <cell r="A1123">
            <v>1322</v>
          </cell>
          <cell r="B1123" t="str">
            <v>OŠ Šećerana</v>
          </cell>
        </row>
        <row r="1124">
          <cell r="A1124">
            <v>1961</v>
          </cell>
          <cell r="B1124" t="str">
            <v>OŠ Šijana - Pula</v>
          </cell>
        </row>
        <row r="1125">
          <cell r="A1125">
            <v>1236</v>
          </cell>
          <cell r="B1125" t="str">
            <v>OŠ Šime Budinića - Zadar</v>
          </cell>
        </row>
        <row r="1126">
          <cell r="A1126">
            <v>1233</v>
          </cell>
          <cell r="B1126" t="str">
            <v>OŠ Šimuna Kožičića Benje</v>
          </cell>
        </row>
        <row r="1127">
          <cell r="A1127">
            <v>790</v>
          </cell>
          <cell r="B1127" t="str">
            <v>OŠ Škurinje - Rijeka</v>
          </cell>
        </row>
        <row r="1128">
          <cell r="A1128">
            <v>2908</v>
          </cell>
          <cell r="B1128" t="str">
            <v>OŠ Špansko Oranice</v>
          </cell>
        </row>
        <row r="1129">
          <cell r="A1129">
            <v>711</v>
          </cell>
          <cell r="B1129" t="str">
            <v>OŠ Štefanje</v>
          </cell>
        </row>
        <row r="1130">
          <cell r="A1130">
            <v>2177</v>
          </cell>
          <cell r="B1130" t="str">
            <v>OŠ Štrigova</v>
          </cell>
        </row>
        <row r="1131">
          <cell r="A1131">
            <v>352</v>
          </cell>
          <cell r="B1131" t="str">
            <v>OŠ Švarča</v>
          </cell>
        </row>
        <row r="1132">
          <cell r="A1132">
            <v>61</v>
          </cell>
          <cell r="B1132" t="str">
            <v>OŠ Ščitarjevo</v>
          </cell>
        </row>
        <row r="1133">
          <cell r="A1133">
            <v>436</v>
          </cell>
          <cell r="B1133" t="str">
            <v>OŠ Žakanje</v>
          </cell>
        </row>
        <row r="1134">
          <cell r="A1134">
            <v>2239</v>
          </cell>
          <cell r="B1134" t="str">
            <v>OŠ Žitnjak</v>
          </cell>
        </row>
        <row r="1135">
          <cell r="A1135">
            <v>1774</v>
          </cell>
          <cell r="B1135" t="str">
            <v>OŠ Žrnovnica</v>
          </cell>
        </row>
        <row r="1136">
          <cell r="A1136">
            <v>2129</v>
          </cell>
          <cell r="B1136" t="str">
            <v>OŠ Župa Dubrovačka</v>
          </cell>
        </row>
        <row r="1137">
          <cell r="A1137">
            <v>2210</v>
          </cell>
          <cell r="B1137" t="str">
            <v>OŠ Žuti brijeg</v>
          </cell>
        </row>
        <row r="1138">
          <cell r="A1138">
            <v>2653</v>
          </cell>
          <cell r="B1138" t="str">
            <v>Pazinski kolegij - Klasična gimnazija Pazin s pravom javnosti</v>
          </cell>
        </row>
        <row r="1139">
          <cell r="A1139">
            <v>4035</v>
          </cell>
          <cell r="B1139" t="str">
            <v>Policijska akademija</v>
          </cell>
        </row>
        <row r="1140">
          <cell r="A1140">
            <v>2325</v>
          </cell>
          <cell r="B1140" t="str">
            <v>Poliklinika za rehabilitaciju slušanja i govora SUVAG</v>
          </cell>
        </row>
        <row r="1141">
          <cell r="A1141">
            <v>2551</v>
          </cell>
          <cell r="B1141" t="str">
            <v>Poljoprivredna i veterinarska škola - Osijek</v>
          </cell>
        </row>
        <row r="1142">
          <cell r="A1142">
            <v>2732</v>
          </cell>
          <cell r="B1142" t="str">
            <v>Poljoprivredna škola - Zagreb</v>
          </cell>
        </row>
        <row r="1143">
          <cell r="A1143">
            <v>2530</v>
          </cell>
          <cell r="B1143" t="str">
            <v>Poljoprivredna, prehrambena i veterinarska škola Stanka Ožanića</v>
          </cell>
        </row>
        <row r="1144">
          <cell r="A1144">
            <v>2587</v>
          </cell>
          <cell r="B1144" t="str">
            <v>Poljoprivredno šumarska škola - Vinkovci</v>
          </cell>
        </row>
        <row r="1145">
          <cell r="A1145">
            <v>2498</v>
          </cell>
          <cell r="B1145" t="str">
            <v>Poljoprivredno-prehrambena škola - Požega</v>
          </cell>
        </row>
        <row r="1146">
          <cell r="A1146">
            <v>2478</v>
          </cell>
          <cell r="B1146" t="str">
            <v>Pomorska škola - Bakar</v>
          </cell>
        </row>
        <row r="1147">
          <cell r="A1147">
            <v>2632</v>
          </cell>
          <cell r="B1147" t="str">
            <v>Pomorska škola - Split</v>
          </cell>
        </row>
        <row r="1148">
          <cell r="A1148">
            <v>2524</v>
          </cell>
          <cell r="B1148" t="str">
            <v>Pomorska škola - Zadar</v>
          </cell>
        </row>
        <row r="1149">
          <cell r="A1149">
            <v>2679</v>
          </cell>
          <cell r="B1149" t="str">
            <v>Pomorsko-tehnička škola - Dubrovnik</v>
          </cell>
        </row>
        <row r="1150">
          <cell r="A1150">
            <v>2730</v>
          </cell>
          <cell r="B1150" t="str">
            <v>Poštanska i telekomunikacijska škola - Zagreb</v>
          </cell>
        </row>
        <row r="1151">
          <cell r="A1151">
            <v>2733</v>
          </cell>
          <cell r="B1151" t="str">
            <v>Prehrambeno - tehnološka škola - Zagreb</v>
          </cell>
        </row>
        <row r="1152">
          <cell r="A1152">
            <v>2458</v>
          </cell>
          <cell r="B1152" t="str">
            <v>Prirodoslovna i grafička škola - Rijeka</v>
          </cell>
        </row>
        <row r="1153">
          <cell r="A1153">
            <v>2391</v>
          </cell>
          <cell r="B1153" t="str">
            <v>Prirodoslovna škola - Karlovac</v>
          </cell>
        </row>
        <row r="1154">
          <cell r="A1154">
            <v>2728</v>
          </cell>
          <cell r="B1154" t="str">
            <v>Prirodoslovna škola Vladimira Preloga</v>
          </cell>
        </row>
        <row r="1155">
          <cell r="A1155">
            <v>2529</v>
          </cell>
          <cell r="B1155" t="str">
            <v>Prirodoslovno - grafička škola - Zadar</v>
          </cell>
        </row>
        <row r="1156">
          <cell r="A1156">
            <v>2615</v>
          </cell>
          <cell r="B1156" t="str">
            <v>Prirodoslovno tehnička škola - Split</v>
          </cell>
        </row>
        <row r="1157">
          <cell r="A1157">
            <v>2840</v>
          </cell>
          <cell r="B1157" t="str">
            <v>Privatna ekonomsko-poslovna škola s pravom javnosti - Varaždin</v>
          </cell>
        </row>
        <row r="1158">
          <cell r="A1158">
            <v>2787</v>
          </cell>
          <cell r="B1158" t="str">
            <v>Privatna gimnazija Dr. Časl, s pravom javnosti</v>
          </cell>
        </row>
        <row r="1159">
          <cell r="A1159">
            <v>2790</v>
          </cell>
          <cell r="B1159" t="str">
            <v>Privatna gimnazija i ekonomsko-informatička škola Futura s pravom javnosti</v>
          </cell>
        </row>
        <row r="1160">
          <cell r="A1160">
            <v>2844</v>
          </cell>
          <cell r="B1160" t="str">
            <v>Privatna gimnazija i turističko-ugostiteljska škola Jure Kuprešak  - Zagreb</v>
          </cell>
        </row>
        <row r="1161">
          <cell r="A1161">
            <v>2669</v>
          </cell>
          <cell r="B1161" t="str">
            <v>Privatna gimnazija Juraj Dobrila, s pravom javnosti</v>
          </cell>
        </row>
        <row r="1162">
          <cell r="A1162">
            <v>2640</v>
          </cell>
          <cell r="B1162" t="str">
            <v>Privatna jezična gimnazija Pitagora - srednja škola s pravom javnosti</v>
          </cell>
        </row>
        <row r="1163">
          <cell r="A1163">
            <v>2916</v>
          </cell>
          <cell r="B1163" t="str">
            <v xml:space="preserve">Privatna jezično-informatička gimnazija Leonardo da Vinci </v>
          </cell>
        </row>
        <row r="1164">
          <cell r="A1164">
            <v>2788</v>
          </cell>
          <cell r="B1164" t="str">
            <v>Privatna jezično-informatička gimnazija Svijet s pravom javnosti - Zagreb</v>
          </cell>
        </row>
        <row r="1165">
          <cell r="A1165">
            <v>2774</v>
          </cell>
          <cell r="B1165" t="str">
            <v>Privatna klasična gimnazija s pravom javnosti - Zagreb</v>
          </cell>
        </row>
        <row r="1166">
          <cell r="A1166">
            <v>2941</v>
          </cell>
          <cell r="B1166" t="str">
            <v>Privatna osnovna glazbena škola Bonar</v>
          </cell>
        </row>
        <row r="1167">
          <cell r="A1167">
            <v>1784</v>
          </cell>
          <cell r="B1167" t="str">
            <v>Privatna osnovna glazbena škola Boris Papandopulo</v>
          </cell>
        </row>
        <row r="1168">
          <cell r="A1168">
            <v>1253</v>
          </cell>
          <cell r="B1168" t="str">
            <v>Privatna osnovna škola Nova</v>
          </cell>
        </row>
        <row r="1169">
          <cell r="A1169">
            <v>4002</v>
          </cell>
          <cell r="B1169" t="str">
            <v>Privatna sportska i jezična gimnazija Franjo Bučar</v>
          </cell>
        </row>
        <row r="1170">
          <cell r="A1170">
            <v>4037</v>
          </cell>
          <cell r="B1170" t="str">
            <v>Privatna srednja ekonomska škola "Knez Malduh" Split</v>
          </cell>
        </row>
        <row r="1171">
          <cell r="A1171">
            <v>2784</v>
          </cell>
          <cell r="B1171" t="str">
            <v>Privatna srednja ekonomska škola INOVA s pravom javnosti</v>
          </cell>
        </row>
        <row r="1172">
          <cell r="A1172">
            <v>4031</v>
          </cell>
          <cell r="B1172" t="str">
            <v>Privatna srednja ekonomska škola Verte Nova</v>
          </cell>
        </row>
        <row r="1173">
          <cell r="A1173">
            <v>2915</v>
          </cell>
          <cell r="B1173" t="str">
            <v>Privatna srednja ugostiteljska škola Wallner - Split</v>
          </cell>
        </row>
        <row r="1174">
          <cell r="A1174">
            <v>2641</v>
          </cell>
          <cell r="B1174" t="str">
            <v>Privatna srednja škola Marko Antun de Dominis, s pravom javnosti</v>
          </cell>
        </row>
        <row r="1175">
          <cell r="A1175">
            <v>2417</v>
          </cell>
          <cell r="B1175" t="str">
            <v>Privatna srednja škola Varaždin s pravom javnosti</v>
          </cell>
        </row>
        <row r="1176">
          <cell r="A1176">
            <v>2785</v>
          </cell>
          <cell r="B1176" t="str">
            <v>Privatna umjetnička gimnazija, s pravom javnosti - Zagreb</v>
          </cell>
        </row>
        <row r="1177">
          <cell r="A1177">
            <v>2839</v>
          </cell>
          <cell r="B1177" t="str">
            <v>Privatna varaždinska gimnazija s pravom javnosti</v>
          </cell>
        </row>
        <row r="1178">
          <cell r="A1178">
            <v>2467</v>
          </cell>
          <cell r="B1178" t="str">
            <v>Prometna škola - Rijeka</v>
          </cell>
        </row>
        <row r="1179">
          <cell r="A1179">
            <v>2572</v>
          </cell>
          <cell r="B1179" t="str">
            <v>Prometno-tehnička škola - Šibenik</v>
          </cell>
        </row>
        <row r="1180">
          <cell r="A1180">
            <v>1385</v>
          </cell>
          <cell r="B1180" t="str">
            <v>Prosvjetno-kulturni centar Mađara u Republici Hrvatskoj</v>
          </cell>
        </row>
        <row r="1181">
          <cell r="A1181">
            <v>2725</v>
          </cell>
          <cell r="B1181" t="str">
            <v>Prva ekonomska škola - Zagreb</v>
          </cell>
        </row>
        <row r="1182">
          <cell r="A1182">
            <v>2406</v>
          </cell>
          <cell r="B1182" t="str">
            <v>Prva gimnazija - Varaždin</v>
          </cell>
        </row>
        <row r="1183">
          <cell r="A1183">
            <v>4009</v>
          </cell>
          <cell r="B1183" t="str">
            <v>Prva katolička osnovna škola u Gradu Zagrebu</v>
          </cell>
        </row>
        <row r="1184">
          <cell r="A1184">
            <v>368</v>
          </cell>
          <cell r="B1184" t="str">
            <v>Prva osnovna škola - Ogulin</v>
          </cell>
        </row>
        <row r="1185">
          <cell r="A1185">
            <v>4036</v>
          </cell>
          <cell r="B1185" t="str">
            <v>Prva privatna ekonomska škola Požega</v>
          </cell>
        </row>
        <row r="1186">
          <cell r="A1186">
            <v>3283</v>
          </cell>
          <cell r="B1186" t="str">
            <v>Prva privatna gimnazija - Karlovac</v>
          </cell>
        </row>
        <row r="1187">
          <cell r="A1187">
            <v>2416</v>
          </cell>
          <cell r="B1187" t="str">
            <v>Prva privatna gimnazija s pravom javnosti - Varaždin</v>
          </cell>
        </row>
        <row r="1188">
          <cell r="A1188">
            <v>2773</v>
          </cell>
          <cell r="B1188" t="str">
            <v>Prva privatna gimnazija s pravom javnosti - Zagreb</v>
          </cell>
        </row>
        <row r="1189">
          <cell r="A1189">
            <v>1982</v>
          </cell>
          <cell r="B1189" t="str">
            <v>Prva privatna osnovna škola Juraj Dobrila s pravom javnosti</v>
          </cell>
        </row>
        <row r="1190">
          <cell r="A1190">
            <v>4038</v>
          </cell>
          <cell r="B1190" t="str">
            <v>Prva privatna škola za osobne usluge Zagreb</v>
          </cell>
        </row>
        <row r="1191">
          <cell r="A1191">
            <v>2457</v>
          </cell>
          <cell r="B1191" t="str">
            <v>Prva riječka hrvatska gimnazija</v>
          </cell>
        </row>
        <row r="1192">
          <cell r="A1192">
            <v>2843</v>
          </cell>
          <cell r="B1192" t="str">
            <v>Prva Srednja informatička škola, s pravom javnosti</v>
          </cell>
        </row>
        <row r="1193">
          <cell r="A1193">
            <v>2538</v>
          </cell>
          <cell r="B1193" t="str">
            <v>Prva srednja škola - Beli Manastir</v>
          </cell>
        </row>
        <row r="1194">
          <cell r="A1194">
            <v>2460</v>
          </cell>
          <cell r="B1194" t="str">
            <v>Prva sušačka hrvatska gimnazija u Rijeci</v>
          </cell>
        </row>
        <row r="1195">
          <cell r="A1195">
            <v>4034</v>
          </cell>
          <cell r="B1195" t="str">
            <v>Pučko otvoreno učilište Zagreb</v>
          </cell>
        </row>
        <row r="1196">
          <cell r="A1196">
            <v>2471</v>
          </cell>
          <cell r="B1196" t="str">
            <v>Salezijanska klasična gimnazija - s pravom javnosti</v>
          </cell>
        </row>
        <row r="1197">
          <cell r="A1197">
            <v>2480</v>
          </cell>
          <cell r="B1197" t="str">
            <v>Srednja glazbena škola Mirković - s pravom javnosti</v>
          </cell>
        </row>
        <row r="1198">
          <cell r="A1198">
            <v>2428</v>
          </cell>
          <cell r="B1198" t="str">
            <v>Srednja gospodarska škola - Križevci</v>
          </cell>
        </row>
        <row r="1199">
          <cell r="A1199">
            <v>2513</v>
          </cell>
          <cell r="B1199" t="str">
            <v>Srednja medicinska škola - Slavonski Brod</v>
          </cell>
        </row>
        <row r="1200">
          <cell r="A1200">
            <v>2689</v>
          </cell>
          <cell r="B1200" t="str">
            <v xml:space="preserve">Srednja poljoprivredna i tehnička škola - Opuzen </v>
          </cell>
        </row>
        <row r="1201">
          <cell r="A1201">
            <v>2604</v>
          </cell>
          <cell r="B1201" t="str">
            <v>Srednja strukovna škola - Makarska</v>
          </cell>
        </row>
        <row r="1202">
          <cell r="A1202">
            <v>2354</v>
          </cell>
          <cell r="B1202" t="str">
            <v>Srednja strukovna škola - Samobor</v>
          </cell>
        </row>
        <row r="1203">
          <cell r="A1203">
            <v>2412</v>
          </cell>
          <cell r="B1203" t="str">
            <v>Srednja strukovna škola - Varaždin</v>
          </cell>
        </row>
        <row r="1204">
          <cell r="A1204">
            <v>2358</v>
          </cell>
          <cell r="B1204" t="str">
            <v>Srednja strukovna škola - Velika Gorica</v>
          </cell>
        </row>
        <row r="1205">
          <cell r="A1205">
            <v>2585</v>
          </cell>
          <cell r="B1205" t="str">
            <v>Srednja strukovna škola - Vinkovci</v>
          </cell>
        </row>
        <row r="1206">
          <cell r="A1206">
            <v>2578</v>
          </cell>
          <cell r="B1206" t="str">
            <v>Srednja strukovna škola - Šibenik</v>
          </cell>
        </row>
        <row r="1207">
          <cell r="A1207">
            <v>2606</v>
          </cell>
          <cell r="B1207" t="str">
            <v>Srednja strukovna škola bana Josipa Jelačića</v>
          </cell>
        </row>
        <row r="1208">
          <cell r="A1208">
            <v>2611</v>
          </cell>
          <cell r="B1208" t="str">
            <v>Srednja strukovna škola Blaž Jurjev Trogiranin</v>
          </cell>
        </row>
        <row r="1209">
          <cell r="A1209">
            <v>3284</v>
          </cell>
          <cell r="B1209" t="str">
            <v>Srednja strukovna škola Kotva</v>
          </cell>
        </row>
        <row r="1210">
          <cell r="A1210">
            <v>2906</v>
          </cell>
          <cell r="B1210" t="str">
            <v xml:space="preserve">Srednja strukovna škola Kralja Zvonimira </v>
          </cell>
        </row>
        <row r="1211">
          <cell r="A1211">
            <v>2453</v>
          </cell>
          <cell r="B1211" t="str">
            <v xml:space="preserve">Srednja talijanska škola - Rijeka </v>
          </cell>
        </row>
        <row r="1212">
          <cell r="A1212">
            <v>2627</v>
          </cell>
          <cell r="B1212" t="str">
            <v>Srednja tehnička prometna škola - Split</v>
          </cell>
        </row>
        <row r="1213">
          <cell r="A1213">
            <v>4006</v>
          </cell>
          <cell r="B1213" t="str">
            <v>Srednja škola Delnice</v>
          </cell>
        </row>
        <row r="1214">
          <cell r="A1214">
            <v>4018</v>
          </cell>
          <cell r="B1214" t="str">
            <v>Srednja škola Isidora Kršnjavoga Našice</v>
          </cell>
        </row>
        <row r="1215">
          <cell r="A1215">
            <v>4004</v>
          </cell>
          <cell r="B1215" t="str">
            <v>Srednja škola Ludbreg</v>
          </cell>
        </row>
        <row r="1216">
          <cell r="A1216">
            <v>4005</v>
          </cell>
          <cell r="B1216" t="str">
            <v>Srednja škola Novi Marof</v>
          </cell>
        </row>
        <row r="1217">
          <cell r="A1217">
            <v>2667</v>
          </cell>
          <cell r="B1217" t="str">
            <v>Srednja škola s pravom javnosti Manero - Višnjan</v>
          </cell>
        </row>
        <row r="1218">
          <cell r="A1218">
            <v>2419</v>
          </cell>
          <cell r="B1218" t="str">
            <v>Srednja škola u Maruševcu s pravom javnosti</v>
          </cell>
        </row>
        <row r="1219">
          <cell r="A1219">
            <v>2455</v>
          </cell>
          <cell r="B1219" t="str">
            <v>Srednja škola za elektrotehniku i računalstvo - Rijeka</v>
          </cell>
        </row>
        <row r="1220">
          <cell r="A1220">
            <v>2791</v>
          </cell>
          <cell r="B1220" t="str">
            <v>Srpska pravoslavna opća gimnazija Kantakuzina</v>
          </cell>
        </row>
        <row r="1221">
          <cell r="A1221">
            <v>2411</v>
          </cell>
          <cell r="B1221" t="str">
            <v>Strojarska i prometna škola - Varaždin</v>
          </cell>
        </row>
        <row r="1222">
          <cell r="A1222">
            <v>2546</v>
          </cell>
          <cell r="B1222" t="str">
            <v>Strojarska tehnička škola - Osijek</v>
          </cell>
        </row>
        <row r="1223">
          <cell r="A1223">
            <v>2737</v>
          </cell>
          <cell r="B1223" t="str">
            <v>Strojarska tehnička škola Fausta Vrančića</v>
          </cell>
        </row>
        <row r="1224">
          <cell r="A1224">
            <v>2738</v>
          </cell>
          <cell r="B1224" t="str">
            <v>Strojarska tehnička škola Frana Bošnjakovića</v>
          </cell>
        </row>
        <row r="1225">
          <cell r="A1225">
            <v>2452</v>
          </cell>
          <cell r="B1225" t="str">
            <v>Strojarska škola za industrijska i obrtnička zanimanja - Rijeka</v>
          </cell>
        </row>
        <row r="1226">
          <cell r="A1226">
            <v>2462</v>
          </cell>
          <cell r="B1226" t="str">
            <v>Strojarsko brodograđevna škola za industrijska i obrtnička zanimanja - Rijeka</v>
          </cell>
        </row>
        <row r="1227">
          <cell r="A1227">
            <v>2482</v>
          </cell>
          <cell r="B1227" t="str">
            <v>Strukovna škola - Gospić</v>
          </cell>
        </row>
        <row r="1228">
          <cell r="A1228">
            <v>2664</v>
          </cell>
          <cell r="B1228" t="str">
            <v>Strukovna škola - Pula</v>
          </cell>
        </row>
        <row r="1229">
          <cell r="A1229">
            <v>2492</v>
          </cell>
          <cell r="B1229" t="str">
            <v>Strukovna škola - Virovitica</v>
          </cell>
        </row>
        <row r="1230">
          <cell r="A1230">
            <v>2592</v>
          </cell>
          <cell r="B1230" t="str">
            <v>Strukovna škola - Vukovar</v>
          </cell>
        </row>
        <row r="1231">
          <cell r="A1231">
            <v>2420</v>
          </cell>
          <cell r="B1231" t="str">
            <v>Strukovna škola - Đurđevac</v>
          </cell>
        </row>
        <row r="1232">
          <cell r="A1232">
            <v>2672</v>
          </cell>
          <cell r="B1232" t="str">
            <v xml:space="preserve">Strukovna škola Eugena Kumičića - Rovinj </v>
          </cell>
        </row>
        <row r="1233">
          <cell r="A1233">
            <v>2528</v>
          </cell>
          <cell r="B1233" t="str">
            <v>Strukovna škola Vice Vlatkovića</v>
          </cell>
        </row>
        <row r="1234">
          <cell r="A1234">
            <v>2481</v>
          </cell>
          <cell r="B1234" t="str">
            <v>SŠ Ambroza Haračića</v>
          </cell>
        </row>
        <row r="1235">
          <cell r="A1235">
            <v>2476</v>
          </cell>
          <cell r="B1235" t="str">
            <v xml:space="preserve">SŠ Andrije Ljudevita Adamića </v>
          </cell>
        </row>
        <row r="1236">
          <cell r="A1236">
            <v>2612</v>
          </cell>
          <cell r="B1236" t="str">
            <v>SŠ Antun Matijašević - Karamaneo</v>
          </cell>
        </row>
        <row r="1237">
          <cell r="A1237">
            <v>2418</v>
          </cell>
          <cell r="B1237" t="str">
            <v>SŠ Arboretum Opeka</v>
          </cell>
        </row>
        <row r="1238">
          <cell r="A1238">
            <v>2441</v>
          </cell>
          <cell r="B1238" t="str">
            <v>SŠ August Šenoa - Garešnica</v>
          </cell>
        </row>
        <row r="1239">
          <cell r="A1239">
            <v>2362</v>
          </cell>
          <cell r="B1239" t="str">
            <v>SŠ Ban Josip Jelačić</v>
          </cell>
        </row>
        <row r="1240">
          <cell r="A1240">
            <v>2442</v>
          </cell>
          <cell r="B1240" t="str">
            <v>SŠ Bartula Kašića - Grubišno Polje</v>
          </cell>
        </row>
        <row r="1241">
          <cell r="A1241">
            <v>2519</v>
          </cell>
          <cell r="B1241" t="str">
            <v>SŠ Bartula Kašića - Pag</v>
          </cell>
        </row>
        <row r="1242">
          <cell r="A1242">
            <v>2369</v>
          </cell>
          <cell r="B1242" t="str">
            <v>SŠ Bedekovčina</v>
          </cell>
        </row>
        <row r="1243">
          <cell r="A1243">
            <v>2516</v>
          </cell>
          <cell r="B1243" t="str">
            <v>SŠ Biograd na Moru</v>
          </cell>
        </row>
        <row r="1244">
          <cell r="A1244">
            <v>2688</v>
          </cell>
          <cell r="B1244" t="str">
            <v>SŠ Blato</v>
          </cell>
        </row>
        <row r="1245">
          <cell r="A1245">
            <v>2644</v>
          </cell>
          <cell r="B1245" t="str">
            <v>SŠ Bol</v>
          </cell>
        </row>
        <row r="1246">
          <cell r="A1246">
            <v>2614</v>
          </cell>
          <cell r="B1246" t="str">
            <v>SŠ Braća Radić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2650</v>
          </cell>
          <cell r="B1248" t="str">
            <v>SŠ Buzet</v>
          </cell>
        </row>
        <row r="1249">
          <cell r="A1249">
            <v>2750</v>
          </cell>
          <cell r="B1249" t="str">
            <v>SŠ Centar za odgoj i obrazovanje</v>
          </cell>
        </row>
        <row r="1250">
          <cell r="A1250">
            <v>2568</v>
          </cell>
          <cell r="B1250" t="str">
            <v>SŠ Dalj</v>
          </cell>
        </row>
        <row r="1251">
          <cell r="A1251">
            <v>2445</v>
          </cell>
          <cell r="B1251" t="str">
            <v>SŠ Delnice</v>
          </cell>
        </row>
        <row r="1252">
          <cell r="A1252">
            <v>2639</v>
          </cell>
          <cell r="B1252" t="str">
            <v>SŠ Dental centar Marušić</v>
          </cell>
        </row>
        <row r="1253">
          <cell r="A1253">
            <v>2540</v>
          </cell>
          <cell r="B1253" t="str">
            <v>SŠ Donji Miholjac</v>
          </cell>
        </row>
        <row r="1254">
          <cell r="A1254">
            <v>2443</v>
          </cell>
          <cell r="B1254" t="str">
            <v>SŠ Dr. Antuna Barca - Crikvenica</v>
          </cell>
        </row>
        <row r="1255">
          <cell r="A1255">
            <v>2363</v>
          </cell>
          <cell r="B1255" t="str">
            <v>SŠ Dragutina Stražimira</v>
          </cell>
        </row>
        <row r="1256">
          <cell r="A1256">
            <v>2389</v>
          </cell>
          <cell r="B1256" t="str">
            <v>SŠ Duga Resa</v>
          </cell>
        </row>
        <row r="1257">
          <cell r="A1257">
            <v>2348</v>
          </cell>
          <cell r="B1257" t="str">
            <v>SŠ Dugo Selo</v>
          </cell>
        </row>
        <row r="1258">
          <cell r="A1258">
            <v>2603</v>
          </cell>
          <cell r="B1258" t="str">
            <v>SŠ Fra Andrije Kačića Miošića - Makarska</v>
          </cell>
        </row>
        <row r="1259">
          <cell r="A1259">
            <v>2687</v>
          </cell>
          <cell r="B1259" t="str">
            <v>SŠ Fra Andrije Kačića Miošića - Ploče</v>
          </cell>
        </row>
        <row r="1260">
          <cell r="A1260">
            <v>2373</v>
          </cell>
          <cell r="B1260" t="str">
            <v>SŠ Glina</v>
          </cell>
        </row>
        <row r="1261">
          <cell r="A1261">
            <v>2517</v>
          </cell>
          <cell r="B1261" t="str">
            <v>SŠ Gračac</v>
          </cell>
        </row>
        <row r="1262">
          <cell r="A1262">
            <v>2446</v>
          </cell>
          <cell r="B1262" t="str">
            <v>SŠ Hrvatski kralj Zvonimir</v>
          </cell>
        </row>
        <row r="1263">
          <cell r="A1263">
            <v>2598</v>
          </cell>
          <cell r="B1263" t="str">
            <v>SŠ Hvar</v>
          </cell>
        </row>
        <row r="1264">
          <cell r="A1264">
            <v>2597</v>
          </cell>
          <cell r="B1264" t="str">
            <v>SŠ Ilok</v>
          </cell>
        </row>
        <row r="1265">
          <cell r="A1265">
            <v>2544</v>
          </cell>
          <cell r="B1265" t="str">
            <v>SŠ Isidora Kršnjavoga - Našice</v>
          </cell>
        </row>
        <row r="1266">
          <cell r="A1266">
            <v>2426</v>
          </cell>
          <cell r="B1266" t="str">
            <v>SŠ Ivan Seljanec - Križevci</v>
          </cell>
        </row>
        <row r="1267">
          <cell r="A1267">
            <v>2349</v>
          </cell>
          <cell r="B1267" t="str">
            <v>SŠ Ivan Švear - Ivanić Grad</v>
          </cell>
        </row>
        <row r="1268">
          <cell r="A1268">
            <v>2610</v>
          </cell>
          <cell r="B1268" t="str">
            <v>SŠ Ivana Lucića - Trogir</v>
          </cell>
        </row>
        <row r="1269">
          <cell r="A1269">
            <v>2569</v>
          </cell>
          <cell r="B1269" t="str">
            <v>SŠ Ivana Maštrovića - Drniš</v>
          </cell>
        </row>
        <row r="1270">
          <cell r="A1270">
            <v>2374</v>
          </cell>
          <cell r="B1270" t="str">
            <v>SŠ Ivana Trnskoga</v>
          </cell>
        </row>
        <row r="1271">
          <cell r="A1271">
            <v>2405</v>
          </cell>
          <cell r="B1271" t="str">
            <v>SŠ Ivanec</v>
          </cell>
        </row>
        <row r="1272">
          <cell r="A1272">
            <v>2351</v>
          </cell>
          <cell r="B1272" t="str">
            <v>SŠ Jastrebarsko</v>
          </cell>
        </row>
        <row r="1273">
          <cell r="A1273">
            <v>3175</v>
          </cell>
          <cell r="B1273" t="str">
            <v>SŠ Jelkovec</v>
          </cell>
        </row>
        <row r="1274">
          <cell r="A1274">
            <v>2567</v>
          </cell>
          <cell r="B1274" t="str">
            <v>SŠ Josipa Kozarca - Đurđenovac</v>
          </cell>
        </row>
        <row r="1275">
          <cell r="A1275">
            <v>2605</v>
          </cell>
          <cell r="B1275" t="str">
            <v>SŠ Jure Kaštelan</v>
          </cell>
        </row>
        <row r="1276">
          <cell r="A1276">
            <v>2515</v>
          </cell>
          <cell r="B1276" t="str">
            <v>SŠ Kneza Branimira - Benkovac</v>
          </cell>
        </row>
        <row r="1277">
          <cell r="A1277">
            <v>2370</v>
          </cell>
          <cell r="B1277" t="str">
            <v>SŠ Konjščina</v>
          </cell>
        </row>
        <row r="1278">
          <cell r="A1278">
            <v>2424</v>
          </cell>
          <cell r="B1278" t="str">
            <v>SŠ Koprivnica</v>
          </cell>
        </row>
        <row r="1279">
          <cell r="A1279">
            <v>2364</v>
          </cell>
          <cell r="B1279" t="str">
            <v>SŠ Krapina</v>
          </cell>
        </row>
        <row r="1280">
          <cell r="A1280">
            <v>2905</v>
          </cell>
          <cell r="B1280" t="str">
            <v>SŠ Lovre Montija</v>
          </cell>
        </row>
        <row r="1281">
          <cell r="A1281">
            <v>2963</v>
          </cell>
          <cell r="B1281" t="str">
            <v>SŠ Marka Marulića - Slatina</v>
          </cell>
        </row>
        <row r="1282">
          <cell r="A1282">
            <v>2451</v>
          </cell>
          <cell r="B1282" t="str">
            <v>SŠ Markantuna de Dominisa - Rab</v>
          </cell>
        </row>
        <row r="1283">
          <cell r="A1283">
            <v>2654</v>
          </cell>
          <cell r="B1283" t="str">
            <v>SŠ Mate Balote</v>
          </cell>
        </row>
        <row r="1284">
          <cell r="A1284">
            <v>2651</v>
          </cell>
          <cell r="B1284" t="str">
            <v>SŠ Mate Blažine - Labin</v>
          </cell>
        </row>
        <row r="1285">
          <cell r="A1285">
            <v>2507</v>
          </cell>
          <cell r="B1285" t="str">
            <v>SŠ Matije Antuna Reljkovića - Slavonski Brod</v>
          </cell>
        </row>
        <row r="1286">
          <cell r="A1286">
            <v>2685</v>
          </cell>
          <cell r="B1286" t="str">
            <v>SŠ Metković</v>
          </cell>
        </row>
        <row r="1287">
          <cell r="A1287">
            <v>2378</v>
          </cell>
          <cell r="B1287" t="str">
            <v>SŠ Novska</v>
          </cell>
        </row>
        <row r="1288">
          <cell r="A1288">
            <v>2518</v>
          </cell>
          <cell r="B1288" t="str">
            <v>SŠ Obrovac</v>
          </cell>
        </row>
        <row r="1289">
          <cell r="A1289">
            <v>2371</v>
          </cell>
          <cell r="B1289" t="str">
            <v>SŠ Oroslavje</v>
          </cell>
        </row>
        <row r="1290">
          <cell r="A1290">
            <v>2484</v>
          </cell>
          <cell r="B1290" t="str">
            <v>SŠ Otočac</v>
          </cell>
        </row>
        <row r="1291">
          <cell r="A1291">
            <v>2495</v>
          </cell>
          <cell r="B1291" t="str">
            <v>SŠ Pakrac</v>
          </cell>
        </row>
        <row r="1292">
          <cell r="A1292">
            <v>2485</v>
          </cell>
          <cell r="B1292" t="str">
            <v xml:space="preserve">SŠ Pavla Rittera Vitezovića u Senju </v>
          </cell>
        </row>
        <row r="1293">
          <cell r="A1293">
            <v>2683</v>
          </cell>
          <cell r="B1293" t="str">
            <v>SŠ Petra Šegedina</v>
          </cell>
        </row>
        <row r="1294">
          <cell r="A1294">
            <v>2380</v>
          </cell>
          <cell r="B1294" t="str">
            <v>SŠ Petrinja</v>
          </cell>
        </row>
        <row r="1295">
          <cell r="A1295">
            <v>2494</v>
          </cell>
          <cell r="B1295" t="str">
            <v>Srednja škola Stjepana Sulimanca u Pitomači</v>
          </cell>
        </row>
        <row r="1296">
          <cell r="A1296">
            <v>2486</v>
          </cell>
          <cell r="B1296" t="str">
            <v>SŠ Plitvička Jezera</v>
          </cell>
        </row>
        <row r="1297">
          <cell r="A1297">
            <v>2368</v>
          </cell>
          <cell r="B1297" t="str">
            <v>SŠ Pregrada</v>
          </cell>
        </row>
        <row r="1298">
          <cell r="A1298">
            <v>2695</v>
          </cell>
          <cell r="B1298" t="str">
            <v>SŠ Prelog</v>
          </cell>
        </row>
        <row r="1299">
          <cell r="A1299">
            <v>2749</v>
          </cell>
          <cell r="B1299" t="str">
            <v>SŠ Sesvete</v>
          </cell>
        </row>
        <row r="1300">
          <cell r="A1300">
            <v>2404</v>
          </cell>
          <cell r="B1300" t="str">
            <v>SŠ Slunj</v>
          </cell>
        </row>
        <row r="1301">
          <cell r="A1301">
            <v>2487</v>
          </cell>
          <cell r="B1301" t="str">
            <v>SŠ Stjepan Ivšić</v>
          </cell>
        </row>
        <row r="1302">
          <cell r="A1302">
            <v>2613</v>
          </cell>
          <cell r="B1302" t="str">
            <v>SŠ Tin Ujević - Vrgorac</v>
          </cell>
        </row>
        <row r="1303">
          <cell r="A1303">
            <v>2375</v>
          </cell>
          <cell r="B1303" t="str">
            <v>SŠ Tina Ujevića - Kutina</v>
          </cell>
        </row>
        <row r="1304">
          <cell r="A1304">
            <v>2388</v>
          </cell>
          <cell r="B1304" t="str">
            <v>SŠ Topusko</v>
          </cell>
        </row>
        <row r="1305">
          <cell r="A1305">
            <v>2566</v>
          </cell>
          <cell r="B1305" t="str">
            <v>SŠ Valpovo</v>
          </cell>
        </row>
        <row r="1306">
          <cell r="A1306">
            <v>2684</v>
          </cell>
          <cell r="B1306" t="str">
            <v>SŠ Vela Luka</v>
          </cell>
        </row>
        <row r="1307">
          <cell r="A1307">
            <v>2383</v>
          </cell>
          <cell r="B1307" t="str">
            <v>SŠ Viktorovac</v>
          </cell>
        </row>
        <row r="1308">
          <cell r="A1308">
            <v>2647</v>
          </cell>
          <cell r="B1308" t="str">
            <v>SŠ Vladimir Gortan - Buje</v>
          </cell>
        </row>
        <row r="1309">
          <cell r="A1309">
            <v>2444</v>
          </cell>
          <cell r="B1309" t="str">
            <v>SŠ Vladimir Nazor</v>
          </cell>
        </row>
        <row r="1310">
          <cell r="A1310">
            <v>2361</v>
          </cell>
          <cell r="B1310" t="str">
            <v>SŠ Vrbovec</v>
          </cell>
        </row>
        <row r="1311">
          <cell r="A1311">
            <v>2365</v>
          </cell>
          <cell r="B1311" t="str">
            <v>SŠ Zabok</v>
          </cell>
        </row>
        <row r="1312">
          <cell r="A1312">
            <v>2372</v>
          </cell>
          <cell r="B1312" t="str">
            <v>SŠ Zlatar</v>
          </cell>
        </row>
        <row r="1313">
          <cell r="A1313">
            <v>2671</v>
          </cell>
          <cell r="B1313" t="str">
            <v>SŠ Zvane Črnje - Rovinj</v>
          </cell>
        </row>
        <row r="1314">
          <cell r="A1314">
            <v>3162</v>
          </cell>
          <cell r="B1314" t="str">
            <v>SŠ Čakovec</v>
          </cell>
        </row>
        <row r="1315">
          <cell r="A1315">
            <v>2437</v>
          </cell>
          <cell r="B1315" t="str">
            <v>SŠ Čazma</v>
          </cell>
        </row>
        <row r="1316">
          <cell r="A1316">
            <v>4011</v>
          </cell>
          <cell r="B1316" t="str">
            <v>Talijanska osnovna škola - Bernardo Parentin Poreč</v>
          </cell>
        </row>
        <row r="1317">
          <cell r="A1317">
            <v>1925</v>
          </cell>
          <cell r="B1317" t="str">
            <v>Talijanska osnovna škola - Buje</v>
          </cell>
        </row>
        <row r="1318">
          <cell r="A1318">
            <v>2018</v>
          </cell>
          <cell r="B1318" t="str">
            <v>Talijanska osnovna škola - Novigrad</v>
          </cell>
        </row>
        <row r="1319">
          <cell r="A1319">
            <v>1960</v>
          </cell>
          <cell r="B1319" t="str">
            <v xml:space="preserve">Talijanska osnovna škola - Poreč </v>
          </cell>
        </row>
        <row r="1320">
          <cell r="A1320">
            <v>1983</v>
          </cell>
          <cell r="B1320" t="str">
            <v>Talijanska osnovna škola Bernardo Benussi - Rovinj</v>
          </cell>
        </row>
        <row r="1321">
          <cell r="A1321">
            <v>2030</v>
          </cell>
          <cell r="B1321" t="str">
            <v>Talijanska osnovna škola Galileo Galilei - Umag</v>
          </cell>
        </row>
        <row r="1322">
          <cell r="A1322">
            <v>2670</v>
          </cell>
          <cell r="B1322" t="str">
            <v xml:space="preserve">Talijanska srednja škola - Rovinj </v>
          </cell>
        </row>
        <row r="1323">
          <cell r="A1323">
            <v>2660</v>
          </cell>
          <cell r="B1323" t="str">
            <v>Talijanska srednja škola Dante Alighieri - Pula</v>
          </cell>
        </row>
        <row r="1324">
          <cell r="A1324">
            <v>2648</v>
          </cell>
          <cell r="B1324" t="str">
            <v>Talijanska srednja škola Leonardo da Vinci - Buje</v>
          </cell>
        </row>
        <row r="1325">
          <cell r="A1325">
            <v>2608</v>
          </cell>
          <cell r="B1325" t="str">
            <v>Tehnička i industrijska škola Ruđera Boškovića u Sinju</v>
          </cell>
        </row>
        <row r="1326">
          <cell r="A1326">
            <v>2433</v>
          </cell>
          <cell r="B1326" t="str">
            <v>Tehnička škola - Bjelovar</v>
          </cell>
        </row>
        <row r="1327">
          <cell r="A1327">
            <v>2438</v>
          </cell>
          <cell r="B1327" t="str">
            <v>Tehnička škola - Daruvar</v>
          </cell>
        </row>
        <row r="1328">
          <cell r="A1328">
            <v>2395</v>
          </cell>
          <cell r="B1328" t="str">
            <v>Tehnička škola - Karlovac</v>
          </cell>
        </row>
        <row r="1329">
          <cell r="A1329">
            <v>2376</v>
          </cell>
          <cell r="B1329" t="str">
            <v>Tehnička škola - Kutina</v>
          </cell>
        </row>
        <row r="1330">
          <cell r="A1330">
            <v>2499</v>
          </cell>
          <cell r="B1330" t="str">
            <v>Tehnička škola - Požega</v>
          </cell>
        </row>
        <row r="1331">
          <cell r="A1331">
            <v>2663</v>
          </cell>
          <cell r="B1331" t="str">
            <v>Tehnička škola - Pula</v>
          </cell>
        </row>
        <row r="1332">
          <cell r="A1332">
            <v>2385</v>
          </cell>
          <cell r="B1332" t="str">
            <v>Tehnička škola - Sisak</v>
          </cell>
        </row>
        <row r="1333">
          <cell r="A1333">
            <v>2511</v>
          </cell>
          <cell r="B1333" t="str">
            <v>Tehnička škola - Slavonski Brod</v>
          </cell>
        </row>
        <row r="1334">
          <cell r="A1334">
            <v>2490</v>
          </cell>
          <cell r="B1334" t="str">
            <v>Tehnička škola - Virovitica</v>
          </cell>
        </row>
        <row r="1335">
          <cell r="A1335">
            <v>2527</v>
          </cell>
          <cell r="B1335" t="str">
            <v>Tehnička škola - Zadar</v>
          </cell>
        </row>
        <row r="1336">
          <cell r="A1336">
            <v>2740</v>
          </cell>
          <cell r="B1336" t="str">
            <v>Tehnička škola - Zagreb</v>
          </cell>
        </row>
        <row r="1337">
          <cell r="A1337">
            <v>2692</v>
          </cell>
          <cell r="B1337" t="str">
            <v>Tehnička škola - Čakovec</v>
          </cell>
        </row>
        <row r="1338">
          <cell r="A1338">
            <v>2576</v>
          </cell>
          <cell r="B1338" t="str">
            <v>Tehnička škola - Šibenik</v>
          </cell>
        </row>
        <row r="1339">
          <cell r="A1339">
            <v>2596</v>
          </cell>
          <cell r="B1339" t="str">
            <v>Tehnička škola - Županja</v>
          </cell>
        </row>
        <row r="1340">
          <cell r="A1340">
            <v>2553</v>
          </cell>
          <cell r="B1340" t="str">
            <v>Tehnička škola i prirodoslovna gimnazija Ruđera Boškovića - Osijek</v>
          </cell>
        </row>
        <row r="1341">
          <cell r="A1341">
            <v>2591</v>
          </cell>
          <cell r="B1341" t="str">
            <v>Tehnička škola Nikole Tesle - Vukovar</v>
          </cell>
        </row>
        <row r="1342">
          <cell r="A1342">
            <v>2581</v>
          </cell>
          <cell r="B1342" t="str">
            <v>Tehnička škola Ruđera Boškovića - Vinkovci</v>
          </cell>
        </row>
        <row r="1343">
          <cell r="A1343">
            <v>2764</v>
          </cell>
          <cell r="B1343" t="str">
            <v>Tehnička škola Ruđera Boškovića - Zagreb</v>
          </cell>
        </row>
        <row r="1344">
          <cell r="A1344">
            <v>2601</v>
          </cell>
          <cell r="B1344" t="str">
            <v>Tehnička škola u Imotskom</v>
          </cell>
        </row>
        <row r="1345">
          <cell r="A1345">
            <v>2463</v>
          </cell>
          <cell r="B1345" t="str">
            <v>Tehnička škola za strojarstvo i brodogradnju - Rijeka</v>
          </cell>
        </row>
        <row r="1346">
          <cell r="A1346">
            <v>2628</v>
          </cell>
          <cell r="B1346" t="str">
            <v>Tehnička škola za strojarstvo i mehatroniku - Split</v>
          </cell>
        </row>
        <row r="1347">
          <cell r="A1347">
            <v>2727</v>
          </cell>
          <cell r="B1347" t="str">
            <v>Treća ekonomska škola - Zagreb</v>
          </cell>
        </row>
        <row r="1348">
          <cell r="A1348">
            <v>2557</v>
          </cell>
          <cell r="B1348" t="str">
            <v>Trgovačka i komercijalna škola davor Milas - Osijek</v>
          </cell>
        </row>
        <row r="1349">
          <cell r="A1349">
            <v>2454</v>
          </cell>
          <cell r="B1349" t="str">
            <v>Trgovačka i tekstilna škola u Rijeci</v>
          </cell>
        </row>
        <row r="1350">
          <cell r="A1350">
            <v>2746</v>
          </cell>
          <cell r="B1350" t="str">
            <v>Trgovačka škola - Zagreb</v>
          </cell>
        </row>
        <row r="1351">
          <cell r="A1351">
            <v>2396</v>
          </cell>
          <cell r="B1351" t="str">
            <v>Trgovačko - ugostiteljska škola - Karlovac</v>
          </cell>
        </row>
        <row r="1352">
          <cell r="A1352">
            <v>2680</v>
          </cell>
          <cell r="B1352" t="str">
            <v>Turistička i ugostiteljska škola - Dubrovnik</v>
          </cell>
        </row>
        <row r="1353">
          <cell r="A1353">
            <v>2635</v>
          </cell>
          <cell r="B1353" t="str">
            <v>Turističko - ugostiteljska škola - Split</v>
          </cell>
        </row>
        <row r="1354">
          <cell r="A1354">
            <v>2655</v>
          </cell>
          <cell r="B1354" t="str">
            <v xml:space="preserve">Turističko - ugostiteljska škola Antona Štifanića - Poreč </v>
          </cell>
        </row>
        <row r="1355">
          <cell r="A1355">
            <v>2435</v>
          </cell>
          <cell r="B1355" t="str">
            <v>Turističko-ugostiteljska i prehrambena škola - Bjelovar</v>
          </cell>
        </row>
        <row r="1356">
          <cell r="A1356">
            <v>2574</v>
          </cell>
          <cell r="B1356" t="str">
            <v>Turističko-ugostiteljska škola - Šibenik</v>
          </cell>
        </row>
        <row r="1357">
          <cell r="A1357">
            <v>2447</v>
          </cell>
          <cell r="B1357" t="str">
            <v>Ugostiteljska škola - Opatija</v>
          </cell>
        </row>
        <row r="1358">
          <cell r="A1358">
            <v>2555</v>
          </cell>
          <cell r="B1358" t="str">
            <v>Ugostiteljsko - turistička škola - Osijek</v>
          </cell>
        </row>
        <row r="1359">
          <cell r="A1359">
            <v>2729</v>
          </cell>
          <cell r="B1359" t="str">
            <v>Ugostiteljsko-turističko učilište - Zagreb</v>
          </cell>
        </row>
        <row r="1360">
          <cell r="A1360">
            <v>2914</v>
          </cell>
          <cell r="B1360" t="str">
            <v>Umjetnička gimnazija Ars Animae s pravom javnosti - Split</v>
          </cell>
        </row>
        <row r="1361">
          <cell r="A1361">
            <v>60</v>
          </cell>
          <cell r="B1361" t="str">
            <v>Umjetnička škola Franje Lučića</v>
          </cell>
        </row>
        <row r="1362">
          <cell r="A1362">
            <v>2059</v>
          </cell>
          <cell r="B1362" t="str">
            <v>Umjetnička škola Luke Sorkočevića - Dubrovnik</v>
          </cell>
        </row>
        <row r="1363">
          <cell r="A1363">
            <v>2139</v>
          </cell>
          <cell r="B1363" t="str">
            <v>Umjetnička škola Miroslav Magdalenić - Čakovec</v>
          </cell>
        </row>
        <row r="1364">
          <cell r="A1364">
            <v>2745</v>
          </cell>
          <cell r="B1364" t="str">
            <v>Upravna škola Zagreb</v>
          </cell>
        </row>
        <row r="1365">
          <cell r="A1365">
            <v>4001</v>
          </cell>
          <cell r="B1365" t="str">
            <v>Učenički dom</v>
          </cell>
        </row>
        <row r="1366">
          <cell r="A1366">
            <v>4046</v>
          </cell>
          <cell r="B1366" t="str">
            <v>Učenički dom "Hrvatski učiteljski konvikt"</v>
          </cell>
        </row>
        <row r="1367">
          <cell r="A1367">
            <v>2845</v>
          </cell>
          <cell r="B1367" t="str">
            <v>Učilište za popularnu i jazz glazbu</v>
          </cell>
        </row>
        <row r="1368">
          <cell r="A1368">
            <v>2700</v>
          </cell>
          <cell r="B1368" t="str">
            <v>V. gimnazija - Zagreb</v>
          </cell>
        </row>
        <row r="1369">
          <cell r="A1369">
            <v>2623</v>
          </cell>
          <cell r="B1369" t="str">
            <v>V. gimnazija Vladimir Nazor - Split</v>
          </cell>
        </row>
        <row r="1370">
          <cell r="A1370">
            <v>630</v>
          </cell>
          <cell r="B1370" t="str">
            <v>V. osnovna škola - Bjelovar</v>
          </cell>
        </row>
        <row r="1371">
          <cell r="A1371">
            <v>465</v>
          </cell>
          <cell r="B1371" t="str">
            <v>V. osnovna škola - Varaždin</v>
          </cell>
        </row>
        <row r="1372">
          <cell r="A1372">
            <v>2719</v>
          </cell>
          <cell r="B1372" t="str">
            <v>Veterinarska škola - Zagreb</v>
          </cell>
        </row>
        <row r="1373">
          <cell r="A1373">
            <v>466</v>
          </cell>
          <cell r="B1373" t="str">
            <v>VI. osnovna škola - Varaždin</v>
          </cell>
        </row>
        <row r="1374">
          <cell r="A1374">
            <v>2702</v>
          </cell>
          <cell r="B1374" t="str">
            <v>VII. gimnazija - Zagreb</v>
          </cell>
        </row>
        <row r="1375">
          <cell r="A1375">
            <v>468</v>
          </cell>
          <cell r="B1375" t="str">
            <v>VII. osnovna škola - Varaždin</v>
          </cell>
        </row>
        <row r="1376">
          <cell r="A1376">
            <v>2330</v>
          </cell>
          <cell r="B1376" t="str">
            <v>Waldorfska škola u Zagrebu</v>
          </cell>
        </row>
        <row r="1377">
          <cell r="A1377">
            <v>2705</v>
          </cell>
          <cell r="B1377" t="str">
            <v>X. gimnazija Ivan Supek - Zagreb</v>
          </cell>
        </row>
        <row r="1378">
          <cell r="A1378">
            <v>2706</v>
          </cell>
          <cell r="B1378" t="str">
            <v>XI. gimnazija - Zagreb</v>
          </cell>
        </row>
        <row r="1379">
          <cell r="A1379">
            <v>2707</v>
          </cell>
          <cell r="B1379" t="str">
            <v>XII. gimnazija - Zagreb</v>
          </cell>
        </row>
        <row r="1380">
          <cell r="A1380">
            <v>2708</v>
          </cell>
          <cell r="B1380" t="str">
            <v>XIII. gimnazija - Zagreb</v>
          </cell>
        </row>
        <row r="1381">
          <cell r="A1381">
            <v>2710</v>
          </cell>
          <cell r="B1381" t="str">
            <v>XV. gimnazija - Zagreb</v>
          </cell>
        </row>
        <row r="1382">
          <cell r="A1382">
            <v>2711</v>
          </cell>
          <cell r="B1382" t="str">
            <v>XVI. gimnazija - Zagreb</v>
          </cell>
        </row>
        <row r="1383">
          <cell r="A1383">
            <v>2713</v>
          </cell>
          <cell r="B1383" t="str">
            <v>XVIII. gimnazija - Zagreb</v>
          </cell>
        </row>
        <row r="1384">
          <cell r="A1384">
            <v>2536</v>
          </cell>
          <cell r="B1384" t="str">
            <v>Zadarska privatna gimnazija s pravom javnosti</v>
          </cell>
        </row>
        <row r="1385">
          <cell r="A1385">
            <v>4000</v>
          </cell>
          <cell r="B1385" t="str">
            <v>Zadruga</v>
          </cell>
        </row>
        <row r="1386">
          <cell r="A1386">
            <v>2775</v>
          </cell>
          <cell r="B1386" t="str">
            <v>Zagrebačka umjetnička gimnazija s pravom javnosti</v>
          </cell>
        </row>
        <row r="1387">
          <cell r="A1387">
            <v>2586</v>
          </cell>
          <cell r="B1387" t="str">
            <v>Zdravstvena i veterinarska škola Dr. Andrije Štampara - Vinkovci</v>
          </cell>
        </row>
        <row r="1388">
          <cell r="A1388">
            <v>2634</v>
          </cell>
          <cell r="B1388" t="str">
            <v>Zdravstvena škola - Split</v>
          </cell>
        </row>
        <row r="1389">
          <cell r="A1389">
            <v>2714</v>
          </cell>
          <cell r="B1389" t="str">
            <v>Zdravstveno učilište - Zagreb</v>
          </cell>
        </row>
        <row r="1390">
          <cell r="A1390">
            <v>2359</v>
          </cell>
          <cell r="B1390" t="str">
            <v>Zrakoplovna tehnička škola Rudolfa Perešina</v>
          </cell>
        </row>
        <row r="1391">
          <cell r="A1391">
            <v>646</v>
          </cell>
          <cell r="B1391" t="str">
            <v>Češka osnovna škola Jana Amosa Komenskog - Daruvar</v>
          </cell>
        </row>
        <row r="1392">
          <cell r="A1392">
            <v>690</v>
          </cell>
          <cell r="B1392" t="str">
            <v>Češka osnovna škola Josipa Ružičke - Končanica</v>
          </cell>
        </row>
        <row r="1393">
          <cell r="A1393">
            <v>2580</v>
          </cell>
          <cell r="B1393" t="str">
            <v>Šibenska privatna gimnazija s pravom javnosti</v>
          </cell>
        </row>
        <row r="1394">
          <cell r="A1394">
            <v>2342</v>
          </cell>
          <cell r="B1394" t="str">
            <v>Osnovna škola Kreativan razvoj s pravom javnosti</v>
          </cell>
        </row>
        <row r="1395">
          <cell r="A1395">
            <v>2633</v>
          </cell>
          <cell r="B1395" t="str">
            <v>Škola likovnih umjetnosti - Split</v>
          </cell>
        </row>
        <row r="1396">
          <cell r="A1396">
            <v>2531</v>
          </cell>
          <cell r="B1396" t="str">
            <v>Škola primijenjene umjetnosti i dizajna - Zadar</v>
          </cell>
        </row>
        <row r="1397">
          <cell r="A1397">
            <v>2747</v>
          </cell>
          <cell r="B1397" t="str">
            <v>Škola primijenjene umjetnosti i dizajna - Zagreb</v>
          </cell>
        </row>
        <row r="1398">
          <cell r="A1398">
            <v>2558</v>
          </cell>
          <cell r="B1398" t="str">
            <v>Škola primijenjene umjetnosti i dizajna Osijek</v>
          </cell>
        </row>
        <row r="1399">
          <cell r="A1399">
            <v>2659</v>
          </cell>
          <cell r="B1399" t="str">
            <v>Škola primijenjenih umjetnosti i dizajna - Pula</v>
          </cell>
        </row>
        <row r="1400">
          <cell r="A1400">
            <v>2327</v>
          </cell>
          <cell r="B1400" t="str">
            <v>Škola suvremenog plesa Ane Maletić - Zagreb</v>
          </cell>
        </row>
        <row r="1401">
          <cell r="A1401">
            <v>2731</v>
          </cell>
          <cell r="B1401" t="str">
            <v>Škola za cestovni promet - Zagreb</v>
          </cell>
        </row>
        <row r="1402">
          <cell r="A1402">
            <v>2631</v>
          </cell>
          <cell r="B1402" t="str">
            <v>Škola za dizajn, grafiku i održivu gradnju - Split</v>
          </cell>
        </row>
        <row r="1403">
          <cell r="A1403">
            <v>2326</v>
          </cell>
          <cell r="B1403" t="str">
            <v>Škola za klasični balet - Zagreb</v>
          </cell>
        </row>
        <row r="1404">
          <cell r="A1404">
            <v>2715</v>
          </cell>
          <cell r="B1404" t="str">
            <v>Škola za medicinske sestre Mlinarska</v>
          </cell>
        </row>
        <row r="1405">
          <cell r="A1405">
            <v>2716</v>
          </cell>
          <cell r="B1405" t="str">
            <v>Škola za medicinske sestre Vinogradska</v>
          </cell>
        </row>
        <row r="1406">
          <cell r="A1406">
            <v>2718</v>
          </cell>
          <cell r="B1406" t="str">
            <v>Škola za medicinske sestre Vrapče</v>
          </cell>
        </row>
        <row r="1407">
          <cell r="A1407">
            <v>2744</v>
          </cell>
          <cell r="B1407" t="str">
            <v>Škola za montažu instalacija i metalnih konstrukcija</v>
          </cell>
        </row>
        <row r="1408">
          <cell r="A1408">
            <v>1980</v>
          </cell>
          <cell r="B1408" t="str">
            <v>Škola za odgoj i obrazovanje - Pula</v>
          </cell>
        </row>
        <row r="1409">
          <cell r="A1409">
            <v>2559</v>
          </cell>
          <cell r="B1409" t="str">
            <v>Škola za osposobljavanje i obrazovanje Vinko Bek</v>
          </cell>
        </row>
        <row r="1410">
          <cell r="A1410">
            <v>2717</v>
          </cell>
          <cell r="B1410" t="str">
            <v>Škola za primalje - Zagreb</v>
          </cell>
        </row>
        <row r="1411">
          <cell r="A1411">
            <v>2473</v>
          </cell>
          <cell r="B1411" t="str">
            <v>Škola za primijenjenu umjetnost u Rijeci</v>
          </cell>
        </row>
        <row r="1412">
          <cell r="A1412">
            <v>2734</v>
          </cell>
          <cell r="B1412" t="str">
            <v>Škola za tekstil, kožu i dizajn - Zagreb</v>
          </cell>
        </row>
        <row r="1413">
          <cell r="A1413">
            <v>2656</v>
          </cell>
          <cell r="B1413" t="str">
            <v>Škola za turizam, ugostiteljstvo i trgovinu - Pula</v>
          </cell>
        </row>
        <row r="1414">
          <cell r="A1414">
            <v>2366</v>
          </cell>
          <cell r="B1414" t="str">
            <v>Škola za umjetnost, dizajn, grafiku i odjeću - Zabok</v>
          </cell>
        </row>
        <row r="1415">
          <cell r="A1415">
            <v>2748</v>
          </cell>
          <cell r="B1415" t="str">
            <v>Športska gimnazija - Zagreb</v>
          </cell>
        </row>
        <row r="1416">
          <cell r="A1416">
            <v>2393</v>
          </cell>
          <cell r="B1416" t="str">
            <v>Šumarska i drvodjeljska škola - Karlovac</v>
          </cell>
        </row>
        <row r="1417">
          <cell r="A1417">
            <v>2477</v>
          </cell>
          <cell r="B1417" t="str">
            <v>Željeznička tehnička škola - Moravice</v>
          </cell>
        </row>
        <row r="1418">
          <cell r="A1418">
            <v>2751</v>
          </cell>
          <cell r="B1418" t="str">
            <v>Ženska opća gimnazija Družbe sestara milosrdnica - s pravom javnosti</v>
          </cell>
        </row>
        <row r="1419">
          <cell r="A1419">
            <v>4043</v>
          </cell>
          <cell r="B1419" t="str">
            <v>Ženski đački dom Dubrovnik</v>
          </cell>
        </row>
        <row r="1420">
          <cell r="A1420">
            <v>4007</v>
          </cell>
          <cell r="B1420" t="str">
            <v>Ženski đački dom Split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W917"/>
  <sheetViews>
    <sheetView tabSelected="1" zoomScale="85" zoomScaleNormal="85" workbookViewId="0">
      <selection activeCell="X2" sqref="X2"/>
    </sheetView>
  </sheetViews>
  <sheetFormatPr defaultRowHeight="15" outlineLevelCol="1" x14ac:dyDescent="0.25"/>
  <cols>
    <col min="1" max="1" width="9.28515625" style="11" customWidth="1"/>
    <col min="2" max="2" width="18.42578125" style="27" customWidth="1"/>
    <col min="3" max="3" width="14.5703125" style="23" customWidth="1"/>
    <col min="4" max="4" width="19.42578125" style="23" customWidth="1"/>
    <col min="5" max="5" width="12.140625" style="23" hidden="1" customWidth="1"/>
    <col min="6" max="6" width="12.42578125" style="23" hidden="1" customWidth="1"/>
    <col min="7" max="7" width="11.42578125" style="23" hidden="1" customWidth="1"/>
    <col min="8" max="8" width="11.28515625" style="23" customWidth="1"/>
    <col min="9" max="9" width="18" style="23" customWidth="1"/>
    <col min="10" max="10" width="11.5703125" style="23" hidden="1" customWidth="1"/>
    <col min="11" max="11" width="13" style="23" hidden="1" customWidth="1"/>
    <col min="12" max="12" width="11.7109375" style="23" hidden="1" customWidth="1"/>
    <col min="13" max="13" width="11" style="23" hidden="1" customWidth="1"/>
    <col min="14" max="14" width="15.140625" style="23" customWidth="1"/>
    <col min="15" max="15" width="13.42578125" style="23" customWidth="1"/>
    <col min="16" max="16" width="11.7109375" hidden="1" customWidth="1"/>
    <col min="17" max="17" width="11.28515625" hidden="1" customWidth="1"/>
    <col min="18" max="19" width="10.7109375" hidden="1" customWidth="1"/>
    <col min="20" max="20" width="9.28515625" hidden="1" customWidth="1"/>
    <col min="21" max="21" width="23" style="17" customWidth="1"/>
    <col min="22" max="22" width="12.28515625" hidden="1" customWidth="1"/>
    <col min="23" max="23" width="9.140625" hidden="1" customWidth="1"/>
    <col min="24" max="24" width="33.85546875" customWidth="1"/>
    <col min="53" max="53" width="11" customWidth="1" outlineLevel="1"/>
    <col min="54" max="54" width="11.42578125" customWidth="1" outlineLevel="1"/>
    <col min="55" max="55" width="69.7109375" customWidth="1" outlineLevel="1"/>
    <col min="56" max="56" width="9.140625" customWidth="1" outlineLevel="1"/>
    <col min="145" max="145" width="9.28515625" customWidth="1"/>
  </cols>
  <sheetData>
    <row r="1" spans="1:257" s="1" customFormat="1" x14ac:dyDescent="0.25">
      <c r="A1" s="10"/>
      <c r="B1" s="14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U1" s="30"/>
      <c r="X1" s="13"/>
      <c r="BC1"/>
    </row>
    <row r="2" spans="1:257" s="1" customFormat="1" ht="23.25" x14ac:dyDescent="0.35">
      <c r="A2" s="10"/>
      <c r="B2" s="14"/>
      <c r="C2" s="33" t="s">
        <v>1831</v>
      </c>
      <c r="D2" s="33"/>
      <c r="E2" s="33"/>
      <c r="F2" s="33"/>
      <c r="G2" s="33"/>
      <c r="H2" s="33"/>
      <c r="I2" s="33"/>
      <c r="J2" s="33"/>
      <c r="K2" s="33"/>
      <c r="L2" s="22"/>
      <c r="M2" s="22"/>
      <c r="N2" s="22"/>
      <c r="O2" s="22"/>
      <c r="U2" s="30"/>
      <c r="X2" s="13"/>
      <c r="BA2"/>
      <c r="BB2"/>
      <c r="BC2"/>
      <c r="BD2"/>
    </row>
    <row r="3" spans="1:257" s="1" customFormat="1" ht="26.25" x14ac:dyDescent="0.4">
      <c r="A3" s="10"/>
      <c r="B3" s="14"/>
      <c r="C3" s="22"/>
      <c r="D3" s="22"/>
      <c r="E3" s="22"/>
      <c r="F3" s="22"/>
      <c r="G3" s="22"/>
      <c r="H3" s="34" t="s">
        <v>1785</v>
      </c>
      <c r="I3" s="35"/>
      <c r="J3" s="35"/>
      <c r="K3" s="22"/>
      <c r="L3" s="22"/>
      <c r="M3" s="22"/>
      <c r="N3" s="22"/>
      <c r="O3" s="22"/>
      <c r="U3" s="30"/>
      <c r="X3" s="13"/>
      <c r="BA3"/>
      <c r="BB3"/>
      <c r="BC3"/>
      <c r="BD3"/>
    </row>
    <row r="4" spans="1:257" s="1" customFormat="1" x14ac:dyDescent="0.25">
      <c r="A4" s="10"/>
      <c r="B4" s="14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U4" s="30"/>
      <c r="X4" s="13"/>
      <c r="BA4"/>
      <c r="BB4"/>
      <c r="BC4"/>
      <c r="BD4"/>
    </row>
    <row r="5" spans="1:257" s="1" customFormat="1" x14ac:dyDescent="0.25">
      <c r="A5" s="10"/>
      <c r="B5" s="14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U5" s="30"/>
      <c r="X5" s="13"/>
      <c r="BA5"/>
      <c r="BB5"/>
      <c r="BC5"/>
      <c r="BD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</row>
    <row r="6" spans="1:257" s="1" customFormat="1" ht="15.75" thickBot="1" x14ac:dyDescent="0.3">
      <c r="A6" s="10"/>
      <c r="B6" s="14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U6" s="30"/>
      <c r="X6" s="13"/>
      <c r="BA6"/>
      <c r="BB6"/>
      <c r="BC6"/>
      <c r="BD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</row>
    <row r="7" spans="1:257" s="4" customFormat="1" ht="16.5" thickTop="1" thickBot="1" x14ac:dyDescent="0.3">
      <c r="A7" s="2" t="s">
        <v>4</v>
      </c>
      <c r="B7" s="20" t="s">
        <v>5</v>
      </c>
      <c r="C7" s="18" t="s">
        <v>6</v>
      </c>
      <c r="D7" s="18" t="s">
        <v>7</v>
      </c>
      <c r="E7" s="18" t="s">
        <v>8</v>
      </c>
      <c r="F7" s="18" t="s">
        <v>9</v>
      </c>
      <c r="G7" s="18" t="s">
        <v>10</v>
      </c>
      <c r="H7" s="18" t="s">
        <v>11</v>
      </c>
      <c r="I7" s="18" t="s">
        <v>12</v>
      </c>
      <c r="J7" s="18" t="s">
        <v>1346</v>
      </c>
      <c r="K7" s="18" t="s">
        <v>13</v>
      </c>
      <c r="L7" s="18" t="s">
        <v>14</v>
      </c>
      <c r="M7" s="18" t="s">
        <v>15</v>
      </c>
      <c r="N7" s="18" t="s">
        <v>16</v>
      </c>
      <c r="O7" s="18" t="s">
        <v>17</v>
      </c>
      <c r="P7" s="3" t="s">
        <v>18</v>
      </c>
      <c r="Q7" s="3" t="s">
        <v>19</v>
      </c>
      <c r="R7" s="3" t="s">
        <v>20</v>
      </c>
      <c r="S7" s="3" t="s">
        <v>21</v>
      </c>
      <c r="T7" s="3" t="s">
        <v>22</v>
      </c>
      <c r="U7" s="31" t="s">
        <v>1800</v>
      </c>
      <c r="V7" s="3" t="s">
        <v>23</v>
      </c>
      <c r="W7" s="15"/>
      <c r="X7" s="16" t="s">
        <v>1347</v>
      </c>
      <c r="BA7"/>
      <c r="BB7"/>
      <c r="BC7"/>
      <c r="BD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</row>
    <row r="8" spans="1:257" ht="15.75" thickTop="1" x14ac:dyDescent="0.25">
      <c r="A8" s="9">
        <v>2</v>
      </c>
      <c r="B8" s="19" t="s">
        <v>1687</v>
      </c>
      <c r="C8" s="23" t="s">
        <v>1455</v>
      </c>
      <c r="D8" s="23" t="s">
        <v>1727</v>
      </c>
      <c r="E8" s="23" t="s">
        <v>28</v>
      </c>
      <c r="F8" s="23">
        <v>47</v>
      </c>
      <c r="G8" s="23" t="s">
        <v>26</v>
      </c>
      <c r="H8" s="23" t="s">
        <v>1728</v>
      </c>
      <c r="I8" s="23" t="s">
        <v>1729</v>
      </c>
      <c r="J8" s="23">
        <v>2904</v>
      </c>
      <c r="K8" s="23" t="s">
        <v>1445</v>
      </c>
      <c r="L8" s="23">
        <v>21</v>
      </c>
      <c r="M8" s="23" t="s">
        <v>1446</v>
      </c>
      <c r="N8" s="23">
        <v>1</v>
      </c>
      <c r="O8" s="23">
        <v>83</v>
      </c>
      <c r="P8" s="21"/>
      <c r="Q8" s="21"/>
      <c r="R8" s="21"/>
      <c r="S8" s="21"/>
      <c r="T8" s="21"/>
      <c r="U8" s="17" t="s">
        <v>1833</v>
      </c>
      <c r="V8" s="21"/>
      <c r="W8" s="21"/>
      <c r="X8" s="17" t="str">
        <f>VLOOKUP(J:J,[1]Sheet2!A$1:B$65536,2,0)</f>
        <v>OŠ Sesvetska Sela</v>
      </c>
      <c r="BB8" s="1"/>
      <c r="BD8" s="1"/>
    </row>
    <row r="9" spans="1:257" x14ac:dyDescent="0.25">
      <c r="A9" s="23">
        <v>1</v>
      </c>
      <c r="B9" s="19" t="s">
        <v>1610</v>
      </c>
      <c r="C9" s="23" t="s">
        <v>1582</v>
      </c>
      <c r="D9" s="23" t="s">
        <v>1465</v>
      </c>
      <c r="E9" s="23" t="s">
        <v>28</v>
      </c>
      <c r="F9" s="23">
        <v>47</v>
      </c>
      <c r="G9" s="23" t="s">
        <v>26</v>
      </c>
      <c r="H9" s="23" t="s">
        <v>1484</v>
      </c>
      <c r="I9" s="23" t="s">
        <v>1787</v>
      </c>
      <c r="J9" s="23">
        <v>2883</v>
      </c>
      <c r="K9" s="23" t="s">
        <v>1445</v>
      </c>
      <c r="L9" s="23">
        <v>21</v>
      </c>
      <c r="M9" s="23" t="s">
        <v>1446</v>
      </c>
      <c r="N9" s="23">
        <v>1</v>
      </c>
      <c r="O9" s="23">
        <v>83</v>
      </c>
      <c r="P9" s="23"/>
      <c r="Q9" s="23"/>
      <c r="R9" s="23"/>
      <c r="S9" s="23"/>
      <c r="T9" s="23"/>
      <c r="U9" s="17" t="s">
        <v>1816</v>
      </c>
      <c r="V9" s="23"/>
      <c r="W9" s="23"/>
      <c r="X9" s="17" t="str">
        <f>VLOOKUP(J:J,[2]Sheet2!A$1:B$65536,2,0)</f>
        <v>OŠ Remete</v>
      </c>
    </row>
    <row r="10" spans="1:257" x14ac:dyDescent="0.25">
      <c r="A10" s="23">
        <v>3</v>
      </c>
      <c r="B10" s="19" t="s">
        <v>1720</v>
      </c>
      <c r="C10" s="23" t="s">
        <v>1504</v>
      </c>
      <c r="D10" s="23" t="s">
        <v>1710</v>
      </c>
      <c r="E10" s="23" t="s">
        <v>28</v>
      </c>
      <c r="F10" s="23">
        <v>47</v>
      </c>
      <c r="G10" s="23" t="s">
        <v>26</v>
      </c>
      <c r="H10" s="23" t="s">
        <v>1533</v>
      </c>
      <c r="I10" s="23" t="s">
        <v>1711</v>
      </c>
      <c r="J10" s="23">
        <v>2266</v>
      </c>
      <c r="K10" s="23" t="s">
        <v>1445</v>
      </c>
      <c r="L10" s="23">
        <v>21</v>
      </c>
      <c r="M10" s="23" t="s">
        <v>1446</v>
      </c>
      <c r="N10" s="23">
        <f t="shared" ref="N10:N41" si="0">IF(O10&lt;O9,N9+1,N9)</f>
        <v>2</v>
      </c>
      <c r="O10" s="23">
        <v>82</v>
      </c>
      <c r="U10" s="17" t="s">
        <v>1837</v>
      </c>
      <c r="X10" s="17" t="s">
        <v>883</v>
      </c>
    </row>
    <row r="11" spans="1:257" x14ac:dyDescent="0.25">
      <c r="A11" s="23">
        <v>4</v>
      </c>
      <c r="B11" s="19" t="s">
        <v>1554</v>
      </c>
      <c r="C11" s="23" t="s">
        <v>1566</v>
      </c>
      <c r="D11" s="23" t="s">
        <v>1688</v>
      </c>
      <c r="E11" s="23" t="s">
        <v>28</v>
      </c>
      <c r="F11" s="23">
        <v>47</v>
      </c>
      <c r="G11" s="23" t="s">
        <v>26</v>
      </c>
      <c r="H11" s="23" t="s">
        <v>1500</v>
      </c>
      <c r="I11" s="23" t="s">
        <v>1689</v>
      </c>
      <c r="J11" s="23">
        <v>2201</v>
      </c>
      <c r="K11" s="23" t="s">
        <v>1445</v>
      </c>
      <c r="L11" s="23">
        <v>21</v>
      </c>
      <c r="M11" s="23" t="s">
        <v>1446</v>
      </c>
      <c r="N11" s="23">
        <f t="shared" si="0"/>
        <v>2</v>
      </c>
      <c r="O11" s="23">
        <v>82</v>
      </c>
      <c r="U11" s="17" t="s">
        <v>1690</v>
      </c>
      <c r="X11" s="17" t="str">
        <f>VLOOKUP(J:J,[3]Sheet2!A$1:B$65536,2,0)</f>
        <v>OŠ Otona Ivekovića</v>
      </c>
    </row>
    <row r="12" spans="1:257" x14ac:dyDescent="0.25">
      <c r="A12" s="23">
        <v>5</v>
      </c>
      <c r="B12" s="19" t="s">
        <v>1520</v>
      </c>
      <c r="C12" s="23" t="s">
        <v>1468</v>
      </c>
      <c r="D12" s="23" t="s">
        <v>1469</v>
      </c>
      <c r="E12" s="23" t="s">
        <v>28</v>
      </c>
      <c r="F12" s="23">
        <v>47</v>
      </c>
      <c r="G12" s="23" t="s">
        <v>26</v>
      </c>
      <c r="H12" s="23" t="s">
        <v>1470</v>
      </c>
      <c r="I12" s="23" t="s">
        <v>1471</v>
      </c>
      <c r="J12" s="23">
        <v>2247</v>
      </c>
      <c r="K12" s="23" t="s">
        <v>1445</v>
      </c>
      <c r="L12" s="23">
        <v>21</v>
      </c>
      <c r="M12" s="23" t="s">
        <v>1446</v>
      </c>
      <c r="N12" s="23">
        <f t="shared" si="0"/>
        <v>3</v>
      </c>
      <c r="O12" s="23">
        <v>81</v>
      </c>
      <c r="U12" s="17" t="s">
        <v>1871</v>
      </c>
      <c r="X12" s="17" t="str">
        <f>VLOOKUP(J:J,[4]Sheet2!A:B,2,0)</f>
        <v>OŠ Ante Kovačića - Zagreb</v>
      </c>
    </row>
    <row r="13" spans="1:257" x14ac:dyDescent="0.25">
      <c r="A13" s="23">
        <v>6</v>
      </c>
      <c r="B13" s="19" t="s">
        <v>1454</v>
      </c>
      <c r="C13" s="23" t="s">
        <v>1521</v>
      </c>
      <c r="D13" s="23" t="s">
        <v>1522</v>
      </c>
      <c r="E13" s="23" t="s">
        <v>28</v>
      </c>
      <c r="F13" s="23">
        <v>47</v>
      </c>
      <c r="G13" s="23" t="s">
        <v>26</v>
      </c>
      <c r="H13" s="23" t="s">
        <v>1464</v>
      </c>
      <c r="I13" s="23" t="s">
        <v>1523</v>
      </c>
      <c r="J13" s="23">
        <v>2344</v>
      </c>
      <c r="K13" s="23" t="s">
        <v>1445</v>
      </c>
      <c r="L13" s="23">
        <v>21</v>
      </c>
      <c r="M13" s="23" t="s">
        <v>1446</v>
      </c>
      <c r="N13" s="23">
        <f t="shared" si="0"/>
        <v>4</v>
      </c>
      <c r="O13" s="23">
        <v>77</v>
      </c>
      <c r="P13" s="21"/>
      <c r="Q13" s="21"/>
      <c r="R13" s="21"/>
      <c r="S13" s="21"/>
      <c r="T13" s="21"/>
      <c r="U13" s="17" t="s">
        <v>1814</v>
      </c>
      <c r="V13" s="21"/>
      <c r="W13" s="21"/>
      <c r="X13" s="17" t="str">
        <f>VLOOKUP(J:J,[5]Sheet2!A$1:B$65536,2,0)</f>
        <v>OŠ Brestje</v>
      </c>
    </row>
    <row r="14" spans="1:257" x14ac:dyDescent="0.25">
      <c r="A14" s="23">
        <v>7</v>
      </c>
      <c r="B14" s="27" t="s">
        <v>1786</v>
      </c>
      <c r="C14" s="23" t="s">
        <v>1676</v>
      </c>
      <c r="D14" s="23" t="s">
        <v>1845</v>
      </c>
      <c r="E14" s="23" t="s">
        <v>28</v>
      </c>
      <c r="F14" s="23">
        <v>47</v>
      </c>
      <c r="G14" s="23" t="s">
        <v>26</v>
      </c>
      <c r="H14" s="23" t="s">
        <v>1637</v>
      </c>
      <c r="I14" s="23" t="s">
        <v>1638</v>
      </c>
      <c r="J14" s="23">
        <v>2254</v>
      </c>
      <c r="K14" s="23" t="s">
        <v>1445</v>
      </c>
      <c r="L14" s="23">
        <v>21</v>
      </c>
      <c r="M14" s="23" t="s">
        <v>1446</v>
      </c>
      <c r="N14" s="23">
        <f t="shared" si="0"/>
        <v>5</v>
      </c>
      <c r="O14" s="23">
        <v>76</v>
      </c>
      <c r="U14" s="17" t="s">
        <v>1641</v>
      </c>
      <c r="X14" s="17" t="str">
        <f>VLOOKUP(J:J,[6]Sheet2!A$1:B$65536,2,0)</f>
        <v>OŠ Malešnica</v>
      </c>
    </row>
    <row r="15" spans="1:257" x14ac:dyDescent="0.25">
      <c r="A15" s="23">
        <v>8</v>
      </c>
      <c r="B15" s="23">
        <v>36498327200</v>
      </c>
      <c r="C15" s="23" t="s">
        <v>1486</v>
      </c>
      <c r="D15" s="23" t="s">
        <v>1705</v>
      </c>
      <c r="E15" s="23" t="s">
        <v>28</v>
      </c>
      <c r="F15" s="23">
        <v>47</v>
      </c>
      <c r="G15" s="23" t="s">
        <v>26</v>
      </c>
      <c r="H15" s="23" t="s">
        <v>1706</v>
      </c>
      <c r="I15" s="23" t="s">
        <v>1707</v>
      </c>
      <c r="J15" s="23">
        <v>2209</v>
      </c>
      <c r="K15" s="23" t="s">
        <v>1445</v>
      </c>
      <c r="L15" s="23">
        <v>21</v>
      </c>
      <c r="M15" s="23" t="s">
        <v>1446</v>
      </c>
      <c r="N15" s="23">
        <f t="shared" si="0"/>
        <v>5</v>
      </c>
      <c r="O15" s="23">
        <v>76</v>
      </c>
      <c r="U15" s="17" t="s">
        <v>1708</v>
      </c>
      <c r="X15" s="17" t="str">
        <f>VLOOKUP(J:J,[7]Sheet2!A$1:B$65536,2,0)</f>
        <v>OŠ Retkovec</v>
      </c>
    </row>
    <row r="16" spans="1:257" x14ac:dyDescent="0.25">
      <c r="A16" s="23">
        <v>9</v>
      </c>
      <c r="B16" s="19" t="s">
        <v>1691</v>
      </c>
      <c r="C16" s="23" t="s">
        <v>1504</v>
      </c>
      <c r="D16" s="23" t="s">
        <v>1699</v>
      </c>
      <c r="E16" s="23" t="s">
        <v>28</v>
      </c>
      <c r="F16" s="23">
        <v>47</v>
      </c>
      <c r="G16" s="23" t="s">
        <v>26</v>
      </c>
      <c r="H16" s="23" t="s">
        <v>1700</v>
      </c>
      <c r="I16" s="23" t="s">
        <v>1701</v>
      </c>
      <c r="J16" s="23">
        <v>2263</v>
      </c>
      <c r="K16" s="23" t="s">
        <v>1445</v>
      </c>
      <c r="L16" s="23">
        <v>21</v>
      </c>
      <c r="M16" s="23" t="s">
        <v>1446</v>
      </c>
      <c r="N16" s="23">
        <f t="shared" si="0"/>
        <v>5</v>
      </c>
      <c r="O16" s="23">
        <v>76</v>
      </c>
      <c r="U16" s="17" t="s">
        <v>1702</v>
      </c>
      <c r="X16" s="17" t="str">
        <f>VLOOKUP(J:J,[8]Sheet2!A:B,2,0)</f>
        <v>OŠ Prečko</v>
      </c>
    </row>
    <row r="17" spans="1:56" x14ac:dyDescent="0.25">
      <c r="A17" s="23">
        <v>10</v>
      </c>
      <c r="B17" s="19" t="s">
        <v>1480</v>
      </c>
      <c r="C17" s="23" t="s">
        <v>1498</v>
      </c>
      <c r="D17" s="23" t="s">
        <v>1776</v>
      </c>
      <c r="E17" s="23" t="s">
        <v>28</v>
      </c>
      <c r="F17" s="23">
        <v>47</v>
      </c>
      <c r="G17" s="23" t="s">
        <v>26</v>
      </c>
      <c r="H17" s="23" t="s">
        <v>1680</v>
      </c>
      <c r="I17" s="23" t="s">
        <v>1774</v>
      </c>
      <c r="J17" s="23">
        <v>2271</v>
      </c>
      <c r="K17" s="23" t="s">
        <v>1445</v>
      </c>
      <c r="L17" s="23">
        <v>21</v>
      </c>
      <c r="M17" s="23" t="s">
        <v>1446</v>
      </c>
      <c r="N17" s="23">
        <f t="shared" si="0"/>
        <v>5</v>
      </c>
      <c r="O17" s="23">
        <v>76</v>
      </c>
      <c r="U17" s="17" t="s">
        <v>1818</v>
      </c>
      <c r="X17" s="17" t="str">
        <f>VLOOKUP(J:J,[9]Sheet2!A$1:B$65536,2,0)</f>
        <v>OŠ Vrbani</v>
      </c>
    </row>
    <row r="18" spans="1:56" x14ac:dyDescent="0.25">
      <c r="A18" s="23">
        <v>11</v>
      </c>
      <c r="B18" s="19" t="s">
        <v>1449</v>
      </c>
      <c r="C18" s="23" t="s">
        <v>1593</v>
      </c>
      <c r="D18" s="23" t="s">
        <v>1594</v>
      </c>
      <c r="E18" s="23" t="s">
        <v>28</v>
      </c>
      <c r="F18" s="23">
        <v>47</v>
      </c>
      <c r="G18" s="23" t="s">
        <v>26</v>
      </c>
      <c r="H18" s="23" t="s">
        <v>1595</v>
      </c>
      <c r="I18" s="23" t="s">
        <v>1596</v>
      </c>
      <c r="J18" s="23">
        <v>2224</v>
      </c>
      <c r="K18" s="23" t="s">
        <v>1445</v>
      </c>
      <c r="L18" s="23">
        <v>21</v>
      </c>
      <c r="M18" s="23" t="s">
        <v>1446</v>
      </c>
      <c r="N18" s="23">
        <f t="shared" si="0"/>
        <v>5</v>
      </c>
      <c r="O18" s="23">
        <v>76</v>
      </c>
      <c r="U18" s="17" t="s">
        <v>1870</v>
      </c>
      <c r="X18" s="17" t="s">
        <v>1599</v>
      </c>
    </row>
    <row r="19" spans="1:56" x14ac:dyDescent="0.25">
      <c r="A19" s="23">
        <v>12</v>
      </c>
      <c r="B19" s="19" t="s">
        <v>1587</v>
      </c>
      <c r="C19" s="23" t="s">
        <v>1843</v>
      </c>
      <c r="D19" s="23" t="s">
        <v>1844</v>
      </c>
      <c r="E19" s="23" t="s">
        <v>28</v>
      </c>
      <c r="F19" s="23">
        <v>47</v>
      </c>
      <c r="G19" s="23" t="s">
        <v>26</v>
      </c>
      <c r="H19" s="23" t="s">
        <v>1637</v>
      </c>
      <c r="I19" s="23" t="s">
        <v>1638</v>
      </c>
      <c r="J19" s="23">
        <v>2254</v>
      </c>
      <c r="K19" s="23" t="s">
        <v>1445</v>
      </c>
      <c r="L19" s="23">
        <v>21</v>
      </c>
      <c r="M19" s="23" t="s">
        <v>1446</v>
      </c>
      <c r="N19" s="23">
        <f t="shared" si="0"/>
        <v>6</v>
      </c>
      <c r="O19" s="23">
        <v>75</v>
      </c>
      <c r="U19" s="17" t="s">
        <v>1639</v>
      </c>
      <c r="X19" s="17" t="str">
        <f>VLOOKUP(J:J,[6]Sheet2!A$1:B$65536,2,0)</f>
        <v>OŠ Malešnica</v>
      </c>
    </row>
    <row r="20" spans="1:56" x14ac:dyDescent="0.25">
      <c r="A20" s="23">
        <v>13</v>
      </c>
      <c r="B20" s="19" t="s">
        <v>1645</v>
      </c>
      <c r="C20" s="14" t="s">
        <v>1719</v>
      </c>
      <c r="D20" s="29" t="s">
        <v>1793</v>
      </c>
      <c r="E20" s="29" t="s">
        <v>1794</v>
      </c>
      <c r="F20" s="23">
        <v>47</v>
      </c>
      <c r="G20" s="23" t="s">
        <v>26</v>
      </c>
      <c r="H20" s="29" t="s">
        <v>1676</v>
      </c>
      <c r="I20" s="29" t="s">
        <v>1795</v>
      </c>
      <c r="J20" s="29">
        <v>2279</v>
      </c>
      <c r="K20" s="29" t="s">
        <v>1445</v>
      </c>
      <c r="L20" s="29">
        <v>21</v>
      </c>
      <c r="M20" s="29" t="s">
        <v>1446</v>
      </c>
      <c r="N20" s="23">
        <f t="shared" si="0"/>
        <v>6</v>
      </c>
      <c r="O20" s="29">
        <v>75</v>
      </c>
      <c r="P20" s="29"/>
      <c r="Q20" s="29"/>
      <c r="R20" s="29"/>
      <c r="S20" s="29"/>
      <c r="T20" s="29"/>
      <c r="U20" s="32" t="s">
        <v>1806</v>
      </c>
      <c r="V20" s="29"/>
      <c r="W20" s="29"/>
      <c r="X20" s="17" t="s">
        <v>414</v>
      </c>
    </row>
    <row r="21" spans="1:56" x14ac:dyDescent="0.25">
      <c r="A21" s="23">
        <v>14</v>
      </c>
      <c r="B21" s="19" t="s">
        <v>1650</v>
      </c>
      <c r="C21" s="23" t="s">
        <v>1568</v>
      </c>
      <c r="D21" s="23" t="s">
        <v>1759</v>
      </c>
      <c r="E21" s="23" t="s">
        <v>28</v>
      </c>
      <c r="F21" s="23">
        <v>47</v>
      </c>
      <c r="G21" s="23" t="s">
        <v>26</v>
      </c>
      <c r="H21" s="23" t="s">
        <v>1540</v>
      </c>
      <c r="I21" s="23" t="s">
        <v>1760</v>
      </c>
      <c r="J21" s="23">
        <v>2908</v>
      </c>
      <c r="K21" s="23" t="s">
        <v>1445</v>
      </c>
      <c r="L21" s="23">
        <v>21</v>
      </c>
      <c r="M21" s="23" t="s">
        <v>1446</v>
      </c>
      <c r="N21" s="23">
        <f t="shared" si="0"/>
        <v>6</v>
      </c>
      <c r="O21" s="23">
        <v>75</v>
      </c>
      <c r="U21" s="17" t="s">
        <v>1821</v>
      </c>
      <c r="X21" s="17" t="str">
        <f>VLOOKUP(J:J,[10]Sheet2!A$1:B$65536,2,0)</f>
        <v>OŠ Špansko Oranice</v>
      </c>
    </row>
    <row r="22" spans="1:56" x14ac:dyDescent="0.25">
      <c r="A22" s="23">
        <v>15</v>
      </c>
      <c r="B22" s="19" t="s">
        <v>1640</v>
      </c>
      <c r="C22" s="23" t="s">
        <v>1593</v>
      </c>
      <c r="D22" s="23" t="s">
        <v>1755</v>
      </c>
      <c r="E22" s="23" t="s">
        <v>28</v>
      </c>
      <c r="F22" s="23">
        <v>47</v>
      </c>
      <c r="G22" s="23" t="s">
        <v>26</v>
      </c>
      <c r="H22" s="23" t="s">
        <v>1756</v>
      </c>
      <c r="I22" s="23" t="s">
        <v>1757</v>
      </c>
      <c r="J22" s="23">
        <v>2195</v>
      </c>
      <c r="K22" s="23" t="s">
        <v>1445</v>
      </c>
      <c r="L22" s="23">
        <v>21</v>
      </c>
      <c r="M22" s="23" t="s">
        <v>1446</v>
      </c>
      <c r="N22" s="23">
        <f t="shared" si="0"/>
        <v>6</v>
      </c>
      <c r="O22" s="23">
        <v>75</v>
      </c>
      <c r="U22" s="17" t="s">
        <v>1815</v>
      </c>
      <c r="X22" s="17" t="str">
        <f>VLOOKUP(J:J,[11]Sheet2!A$1:B$65536,2,0)</f>
        <v>OŠ Šestine</v>
      </c>
    </row>
    <row r="23" spans="1:56" x14ac:dyDescent="0.25">
      <c r="A23" s="23">
        <v>16</v>
      </c>
      <c r="B23" s="28" t="s">
        <v>1780</v>
      </c>
      <c r="C23" s="23" t="s">
        <v>1502</v>
      </c>
      <c r="D23" s="23" t="s">
        <v>1503</v>
      </c>
      <c r="E23" s="23" t="s">
        <v>28</v>
      </c>
      <c r="F23" s="23">
        <v>47</v>
      </c>
      <c r="G23" s="23" t="s">
        <v>26</v>
      </c>
      <c r="H23" s="23" t="s">
        <v>1504</v>
      </c>
      <c r="I23" s="23" t="s">
        <v>1505</v>
      </c>
      <c r="J23" s="23">
        <v>2255</v>
      </c>
      <c r="K23" s="23" t="s">
        <v>1445</v>
      </c>
      <c r="L23" s="23">
        <v>21</v>
      </c>
      <c r="M23" s="23" t="s">
        <v>1446</v>
      </c>
      <c r="N23" s="23">
        <f t="shared" si="0"/>
        <v>7</v>
      </c>
      <c r="O23" s="23">
        <v>74</v>
      </c>
      <c r="U23" s="17" t="s">
        <v>1876</v>
      </c>
      <c r="X23" s="17" t="str">
        <f>VLOOKUP(J:J,[12]Sheet2!A$1:B$65536,2,0)</f>
        <v>OŠ Augusta Šenoe - Zagreb</v>
      </c>
    </row>
    <row r="24" spans="1:56" x14ac:dyDescent="0.25">
      <c r="A24" s="23">
        <v>17</v>
      </c>
      <c r="B24" s="19">
        <v>40793055571</v>
      </c>
      <c r="C24" s="23" t="s">
        <v>1541</v>
      </c>
      <c r="D24" s="23" t="s">
        <v>1657</v>
      </c>
      <c r="E24" s="23" t="s">
        <v>28</v>
      </c>
      <c r="F24" s="23">
        <v>47</v>
      </c>
      <c r="G24" s="23" t="s">
        <v>26</v>
      </c>
      <c r="H24" s="23" t="s">
        <v>1654</v>
      </c>
      <c r="I24" s="23" t="s">
        <v>1655</v>
      </c>
      <c r="J24" s="23">
        <v>2278</v>
      </c>
      <c r="K24" s="23" t="s">
        <v>1445</v>
      </c>
      <c r="L24" s="23">
        <v>21</v>
      </c>
      <c r="M24" s="23" t="s">
        <v>1446</v>
      </c>
      <c r="N24" s="23">
        <f t="shared" si="0"/>
        <v>7</v>
      </c>
      <c r="O24" s="23">
        <v>74</v>
      </c>
      <c r="U24" s="17" t="s">
        <v>1658</v>
      </c>
      <c r="X24" s="17" t="str">
        <f>VLOOKUP(J:J,[13]Sheet2!A$1:B$65536,2,0)</f>
        <v>OŠ Marina Držića - Zagreb</v>
      </c>
    </row>
    <row r="25" spans="1:56" x14ac:dyDescent="0.25">
      <c r="A25" s="23">
        <v>18</v>
      </c>
      <c r="B25" s="19" t="s">
        <v>1524</v>
      </c>
      <c r="C25" s="23" t="s">
        <v>1605</v>
      </c>
      <c r="D25" s="23" t="s">
        <v>1606</v>
      </c>
      <c r="E25" s="23" t="s">
        <v>28</v>
      </c>
      <c r="F25" s="23">
        <v>47</v>
      </c>
      <c r="G25" s="23" t="s">
        <v>26</v>
      </c>
      <c r="H25" s="23" t="s">
        <v>1607</v>
      </c>
      <c r="I25" s="23" t="s">
        <v>1608</v>
      </c>
      <c r="J25" s="23">
        <v>3132</v>
      </c>
      <c r="K25" s="23" t="s">
        <v>1445</v>
      </c>
      <c r="L25" s="23">
        <v>21</v>
      </c>
      <c r="M25" s="23" t="s">
        <v>1446</v>
      </c>
      <c r="N25" s="23">
        <f t="shared" si="0"/>
        <v>7</v>
      </c>
      <c r="O25" s="23">
        <v>74</v>
      </c>
      <c r="U25" s="17" t="s">
        <v>1858</v>
      </c>
      <c r="X25" s="17" t="str">
        <f>VLOOKUP(J:J,[14]Sheet2!A$1:B$65536,2,0)</f>
        <v>OŠ Jelkovec</v>
      </c>
    </row>
    <row r="26" spans="1:56" x14ac:dyDescent="0.25">
      <c r="A26" s="23">
        <v>19</v>
      </c>
      <c r="B26" s="19" t="s">
        <v>1463</v>
      </c>
      <c r="C26" s="23" t="s">
        <v>1568</v>
      </c>
      <c r="D26" s="23" t="s">
        <v>1569</v>
      </c>
      <c r="E26" s="23" t="s">
        <v>28</v>
      </c>
      <c r="F26" s="23">
        <v>47</v>
      </c>
      <c r="G26" s="23" t="s">
        <v>26</v>
      </c>
      <c r="H26" s="23" t="s">
        <v>1548</v>
      </c>
      <c r="I26" s="23" t="s">
        <v>1570</v>
      </c>
      <c r="J26" s="23">
        <v>2212</v>
      </c>
      <c r="K26" s="23" t="s">
        <v>1445</v>
      </c>
      <c r="L26" s="23">
        <v>21</v>
      </c>
      <c r="M26" s="23" t="s">
        <v>1446</v>
      </c>
      <c r="N26" s="23">
        <f t="shared" si="0"/>
        <v>7</v>
      </c>
      <c r="O26" s="23">
        <v>74</v>
      </c>
      <c r="U26" s="17" t="s">
        <v>1869</v>
      </c>
      <c r="X26" s="17" t="str">
        <f>VLOOKUP(J:J,[15]Sheet2!A$1:B$65536,2,0)</f>
        <v>OŠ Granešina</v>
      </c>
    </row>
    <row r="27" spans="1:56" x14ac:dyDescent="0.25">
      <c r="A27" s="23">
        <v>20</v>
      </c>
      <c r="B27" s="19" t="s">
        <v>1512</v>
      </c>
      <c r="C27" s="23" t="s">
        <v>1550</v>
      </c>
      <c r="D27" s="23" t="s">
        <v>1551</v>
      </c>
      <c r="E27" s="23" t="s">
        <v>28</v>
      </c>
      <c r="F27" s="23">
        <v>47</v>
      </c>
      <c r="G27" s="23" t="s">
        <v>26</v>
      </c>
      <c r="H27" s="23" t="s">
        <v>1552</v>
      </c>
      <c r="I27" s="23" t="s">
        <v>1553</v>
      </c>
      <c r="J27" s="23">
        <v>2244</v>
      </c>
      <c r="K27" s="23" t="s">
        <v>1445</v>
      </c>
      <c r="L27" s="23">
        <v>21</v>
      </c>
      <c r="M27" s="23" t="s">
        <v>1446</v>
      </c>
      <c r="N27" s="23">
        <f t="shared" si="0"/>
        <v>8</v>
      </c>
      <c r="O27" s="23">
        <v>73</v>
      </c>
      <c r="U27" s="17" t="s">
        <v>1807</v>
      </c>
      <c r="X27" s="17" t="str">
        <f>VLOOKUP(J:J,[16]Sheet2!A$1:B$65536,2,0)</f>
        <v>OŠ Dragutina Kušlana</v>
      </c>
    </row>
    <row r="28" spans="1:56" x14ac:dyDescent="0.25">
      <c r="A28" s="23">
        <v>21</v>
      </c>
      <c r="B28" s="19" t="s">
        <v>1530</v>
      </c>
      <c r="C28" s="23" t="s">
        <v>1745</v>
      </c>
      <c r="D28" s="23" t="s">
        <v>1746</v>
      </c>
      <c r="E28" s="23" t="s">
        <v>28</v>
      </c>
      <c r="F28" s="23">
        <v>47</v>
      </c>
      <c r="G28" s="23" t="s">
        <v>26</v>
      </c>
      <c r="H28" s="23" t="s">
        <v>1742</v>
      </c>
      <c r="I28" s="23" t="s">
        <v>1743</v>
      </c>
      <c r="J28" s="23">
        <v>2300</v>
      </c>
      <c r="K28" s="23" t="s">
        <v>1445</v>
      </c>
      <c r="L28" s="23">
        <v>21</v>
      </c>
      <c r="M28" s="23" t="s">
        <v>1446</v>
      </c>
      <c r="N28" s="23">
        <f t="shared" si="0"/>
        <v>8</v>
      </c>
      <c r="O28" s="23">
        <v>73</v>
      </c>
      <c r="U28" s="17" t="s">
        <v>1826</v>
      </c>
      <c r="X28" s="17" t="str">
        <f>VLOOKUP(J:J,[17]Sheet2!A$1:B$65536,2,0)</f>
        <v>OŠ Stjepana Bencekovića</v>
      </c>
      <c r="BB28" s="1"/>
      <c r="BD28" s="1"/>
    </row>
    <row r="29" spans="1:56" x14ac:dyDescent="0.25">
      <c r="A29" s="23">
        <v>22</v>
      </c>
      <c r="B29" s="19" t="s">
        <v>1772</v>
      </c>
      <c r="C29" s="23" t="s">
        <v>1546</v>
      </c>
      <c r="D29" s="23" t="s">
        <v>1547</v>
      </c>
      <c r="E29" s="23" t="s">
        <v>28</v>
      </c>
      <c r="F29" s="23">
        <v>47</v>
      </c>
      <c r="G29" s="23" t="s">
        <v>26</v>
      </c>
      <c r="H29" s="23" t="s">
        <v>1543</v>
      </c>
      <c r="I29" s="23" t="s">
        <v>1544</v>
      </c>
      <c r="J29" s="23">
        <v>2272</v>
      </c>
      <c r="K29" s="23" t="s">
        <v>1445</v>
      </c>
      <c r="L29" s="23">
        <v>21</v>
      </c>
      <c r="M29" s="23" t="s">
        <v>1446</v>
      </c>
      <c r="N29" s="23">
        <f t="shared" si="0"/>
        <v>9</v>
      </c>
      <c r="O29" s="23">
        <v>72</v>
      </c>
      <c r="U29" s="17" t="s">
        <v>1810</v>
      </c>
      <c r="X29" s="17" t="str">
        <f>VLOOKUP(J:J,[18]Sheet2!A$1:B$65536,2,0)</f>
        <v>OŠ Cvjetno naselje</v>
      </c>
    </row>
    <row r="30" spans="1:56" x14ac:dyDescent="0.25">
      <c r="A30" s="23">
        <v>23</v>
      </c>
      <c r="B30" s="19" t="s">
        <v>1750</v>
      </c>
      <c r="C30" s="23" t="s">
        <v>1485</v>
      </c>
      <c r="D30" s="23" t="s">
        <v>1848</v>
      </c>
      <c r="E30" s="23" t="s">
        <v>28</v>
      </c>
      <c r="F30" s="23">
        <v>47</v>
      </c>
      <c r="G30" s="23" t="s">
        <v>26</v>
      </c>
      <c r="H30" s="23" t="s">
        <v>1643</v>
      </c>
      <c r="I30" s="23" t="s">
        <v>1644</v>
      </c>
      <c r="J30" s="23">
        <v>2254</v>
      </c>
      <c r="K30" s="23" t="s">
        <v>1445</v>
      </c>
      <c r="L30" s="23">
        <v>21</v>
      </c>
      <c r="M30" s="23" t="s">
        <v>1446</v>
      </c>
      <c r="N30" s="23">
        <f t="shared" si="0"/>
        <v>9</v>
      </c>
      <c r="O30" s="23">
        <v>72</v>
      </c>
      <c r="P30" s="21"/>
      <c r="Q30" s="21"/>
      <c r="R30" s="21"/>
      <c r="S30" s="21"/>
      <c r="T30" s="21"/>
      <c r="U30" s="17" t="s">
        <v>1862</v>
      </c>
      <c r="V30" s="21"/>
      <c r="W30" s="21"/>
      <c r="X30" s="17" t="str">
        <f>VLOOKUP(J:J,[6]Sheet2!A$1:B$65536,2,0)</f>
        <v>OŠ Malešnica</v>
      </c>
    </row>
    <row r="31" spans="1:56" x14ac:dyDescent="0.25">
      <c r="A31" s="23">
        <v>24</v>
      </c>
      <c r="B31" s="14" t="s">
        <v>1796</v>
      </c>
      <c r="C31" s="23" t="s">
        <v>1488</v>
      </c>
      <c r="D31" s="23" t="s">
        <v>1849</v>
      </c>
      <c r="E31" s="23" t="s">
        <v>28</v>
      </c>
      <c r="F31" s="23">
        <v>47</v>
      </c>
      <c r="G31" s="23" t="s">
        <v>26</v>
      </c>
      <c r="H31" s="23" t="s">
        <v>1647</v>
      </c>
      <c r="I31" s="23" t="s">
        <v>1644</v>
      </c>
      <c r="J31" s="23">
        <v>2254</v>
      </c>
      <c r="K31" s="23" t="s">
        <v>1445</v>
      </c>
      <c r="L31" s="23">
        <v>21</v>
      </c>
      <c r="M31" s="23" t="s">
        <v>1446</v>
      </c>
      <c r="N31" s="23">
        <f t="shared" si="0"/>
        <v>10</v>
      </c>
      <c r="O31" s="23">
        <v>71</v>
      </c>
      <c r="P31" s="21"/>
      <c r="Q31" s="21"/>
      <c r="R31" s="21"/>
      <c r="S31" s="21"/>
      <c r="T31" s="21"/>
      <c r="U31" s="17" t="s">
        <v>1855</v>
      </c>
      <c r="V31" s="21"/>
      <c r="W31" s="21"/>
      <c r="X31" s="17" t="str">
        <f>VLOOKUP(J:J,[6]Sheet2!A$1:B$65536,2,0)</f>
        <v>OŠ Malešnica</v>
      </c>
    </row>
    <row r="32" spans="1:56" x14ac:dyDescent="0.25">
      <c r="A32" s="23">
        <v>25</v>
      </c>
      <c r="B32" s="19" t="s">
        <v>1457</v>
      </c>
      <c r="C32" s="23" t="s">
        <v>1484</v>
      </c>
      <c r="D32" s="23" t="s">
        <v>1542</v>
      </c>
      <c r="E32" s="23" t="s">
        <v>28</v>
      </c>
      <c r="F32" s="23">
        <v>47</v>
      </c>
      <c r="G32" s="23" t="s">
        <v>26</v>
      </c>
      <c r="H32" s="23" t="s">
        <v>1724</v>
      </c>
      <c r="I32" s="23" t="s">
        <v>1725</v>
      </c>
      <c r="J32" s="23">
        <v>2282</v>
      </c>
      <c r="K32" s="23" t="s">
        <v>1798</v>
      </c>
      <c r="L32" s="23">
        <v>21</v>
      </c>
      <c r="M32" s="23" t="s">
        <v>1799</v>
      </c>
      <c r="N32" s="23">
        <f t="shared" si="0"/>
        <v>10</v>
      </c>
      <c r="O32" s="23">
        <v>71</v>
      </c>
      <c r="P32" s="21"/>
      <c r="Q32" s="21"/>
      <c r="R32" s="21"/>
      <c r="S32" s="21"/>
      <c r="T32" s="21"/>
      <c r="U32" s="17" t="s">
        <v>1836</v>
      </c>
      <c r="V32" s="21"/>
      <c r="W32" s="21"/>
      <c r="X32" s="21" t="s">
        <v>889</v>
      </c>
    </row>
    <row r="33" spans="1:56" x14ac:dyDescent="0.25">
      <c r="A33" s="23">
        <v>26</v>
      </c>
      <c r="B33" s="19" t="s">
        <v>1477</v>
      </c>
      <c r="C33" s="23" t="s">
        <v>1572</v>
      </c>
      <c r="D33" s="23" t="s">
        <v>1626</v>
      </c>
      <c r="E33" s="23" t="s">
        <v>28</v>
      </c>
      <c r="F33" s="23">
        <v>47</v>
      </c>
      <c r="G33" s="23" t="s">
        <v>26</v>
      </c>
      <c r="H33" s="23" t="s">
        <v>1627</v>
      </c>
      <c r="I33" s="23" t="s">
        <v>1628</v>
      </c>
      <c r="J33" s="23">
        <v>2290</v>
      </c>
      <c r="K33" s="23" t="s">
        <v>1445</v>
      </c>
      <c r="L33" s="23">
        <v>21</v>
      </c>
      <c r="M33" s="23" t="s">
        <v>1446</v>
      </c>
      <c r="N33" s="23">
        <f t="shared" si="0"/>
        <v>10</v>
      </c>
      <c r="O33" s="23">
        <v>71</v>
      </c>
      <c r="P33" s="21"/>
      <c r="Q33" s="21"/>
      <c r="R33" s="21"/>
      <c r="S33" s="21"/>
      <c r="T33" s="21"/>
      <c r="U33" s="17" t="s">
        <v>1860</v>
      </c>
      <c r="V33" s="21"/>
      <c r="W33" s="21"/>
      <c r="X33" s="17" t="str">
        <f>VLOOKUP(J:J,[19]Sheet2!A$1:B$65536,2,0)</f>
        <v>OŠ Lučko</v>
      </c>
    </row>
    <row r="34" spans="1:56" x14ac:dyDescent="0.25">
      <c r="A34" s="23">
        <v>27</v>
      </c>
      <c r="B34" s="19">
        <v>95813722171</v>
      </c>
      <c r="C34" s="23" t="s">
        <v>1452</v>
      </c>
      <c r="D34" s="23" t="s">
        <v>1453</v>
      </c>
      <c r="E34" s="23" t="s">
        <v>28</v>
      </c>
      <c r="F34" s="23">
        <v>47</v>
      </c>
      <c r="G34" s="23" t="s">
        <v>26</v>
      </c>
      <c r="H34" s="23" t="s">
        <v>1450</v>
      </c>
      <c r="I34" s="23" t="s">
        <v>1451</v>
      </c>
      <c r="J34" s="23">
        <v>2270</v>
      </c>
      <c r="K34" s="23" t="s">
        <v>1445</v>
      </c>
      <c r="L34" s="23">
        <v>21</v>
      </c>
      <c r="M34" s="23" t="s">
        <v>1446</v>
      </c>
      <c r="N34" s="23">
        <f t="shared" si="0"/>
        <v>10</v>
      </c>
      <c r="O34" s="23">
        <v>71</v>
      </c>
      <c r="U34" s="17" t="s">
        <v>1882</v>
      </c>
      <c r="X34" s="17" t="str">
        <f>VLOOKUP(J:J,Sheet2!A:B,2,0)</f>
        <v>OŠ Alojzija Stepinca</v>
      </c>
    </row>
    <row r="35" spans="1:56" x14ac:dyDescent="0.25">
      <c r="A35" s="23">
        <v>28</v>
      </c>
      <c r="B35" s="19" t="s">
        <v>1567</v>
      </c>
      <c r="C35" s="23" t="s">
        <v>1618</v>
      </c>
      <c r="D35" s="23" t="s">
        <v>1661</v>
      </c>
      <c r="E35" s="23" t="s">
        <v>28</v>
      </c>
      <c r="F35" s="23">
        <v>47</v>
      </c>
      <c r="G35" s="23" t="s">
        <v>26</v>
      </c>
      <c r="H35" s="23" t="s">
        <v>1533</v>
      </c>
      <c r="I35" s="23" t="s">
        <v>1662</v>
      </c>
      <c r="J35" s="23">
        <v>2265</v>
      </c>
      <c r="K35" s="23" t="s">
        <v>1445</v>
      </c>
      <c r="L35" s="23">
        <v>21</v>
      </c>
      <c r="M35" s="23" t="s">
        <v>1446</v>
      </c>
      <c r="N35" s="23">
        <f t="shared" si="0"/>
        <v>10</v>
      </c>
      <c r="O35" s="23">
        <v>71</v>
      </c>
      <c r="P35" s="21"/>
      <c r="Q35" s="21"/>
      <c r="R35" s="21"/>
      <c r="S35" s="21"/>
      <c r="T35" s="21"/>
      <c r="U35" s="17" t="s">
        <v>1829</v>
      </c>
      <c r="V35" s="21"/>
      <c r="W35" s="21"/>
      <c r="X35" s="17" t="str">
        <f>VLOOKUP(J:J,[20]Sheet2!A$1:B$65536,2,0)</f>
        <v>OŠ Matije Gupca - Zagreb</v>
      </c>
    </row>
    <row r="36" spans="1:56" x14ac:dyDescent="0.25">
      <c r="A36" s="23">
        <v>29</v>
      </c>
      <c r="B36" s="19" t="s">
        <v>1667</v>
      </c>
      <c r="C36" s="23" t="s">
        <v>1485</v>
      </c>
      <c r="D36" s="23" t="s">
        <v>1602</v>
      </c>
      <c r="E36" s="23" t="s">
        <v>28</v>
      </c>
      <c r="F36" s="23">
        <v>47</v>
      </c>
      <c r="G36" s="23" t="s">
        <v>26</v>
      </c>
      <c r="H36" s="23" t="s">
        <v>1540</v>
      </c>
      <c r="I36" s="23" t="s">
        <v>1603</v>
      </c>
      <c r="J36" s="23">
        <v>2199</v>
      </c>
      <c r="K36" s="23" t="s">
        <v>1445</v>
      </c>
      <c r="L36" s="23">
        <v>21</v>
      </c>
      <c r="M36" s="23" t="s">
        <v>1446</v>
      </c>
      <c r="N36" s="23">
        <f t="shared" si="0"/>
        <v>10</v>
      </c>
      <c r="O36" s="23">
        <v>71</v>
      </c>
      <c r="P36" s="21"/>
      <c r="Q36" s="21"/>
      <c r="R36" s="21"/>
      <c r="S36" s="21"/>
      <c r="T36" s="21"/>
      <c r="U36" s="17" t="s">
        <v>1857</v>
      </c>
      <c r="V36" s="21"/>
      <c r="W36" s="21"/>
      <c r="X36" s="17" t="str">
        <f>VLOOKUP(J:J,[21]Sheet2!A$1:B$65536,2,0)</f>
        <v>OŠ Josipa Jurja Strossmayera - Zagreb</v>
      </c>
    </row>
    <row r="37" spans="1:56" x14ac:dyDescent="0.25">
      <c r="A37" s="23">
        <v>35</v>
      </c>
      <c r="B37" s="19" t="s">
        <v>1597</v>
      </c>
      <c r="C37" s="23" t="s">
        <v>1478</v>
      </c>
      <c r="D37" s="23" t="s">
        <v>1479</v>
      </c>
      <c r="E37" s="23" t="s">
        <v>28</v>
      </c>
      <c r="F37" s="23">
        <v>47</v>
      </c>
      <c r="G37" s="23" t="s">
        <v>26</v>
      </c>
      <c r="H37" s="23" t="s">
        <v>1470</v>
      </c>
      <c r="I37" s="23" t="s">
        <v>1471</v>
      </c>
      <c r="J37" s="23">
        <v>2247</v>
      </c>
      <c r="K37" s="23" t="s">
        <v>1445</v>
      </c>
      <c r="L37" s="23">
        <v>21</v>
      </c>
      <c r="M37" s="23" t="s">
        <v>1446</v>
      </c>
      <c r="N37" s="23">
        <f t="shared" si="0"/>
        <v>11</v>
      </c>
      <c r="O37" s="23">
        <v>70</v>
      </c>
      <c r="U37" s="17" t="s">
        <v>1872</v>
      </c>
      <c r="X37" s="17" t="str">
        <f>VLOOKUP(J:J,[4]Sheet2!A:B,2,0)</f>
        <v>OŠ Ante Kovačića - Zagreb</v>
      </c>
    </row>
    <row r="38" spans="1:56" x14ac:dyDescent="0.25">
      <c r="A38" s="23">
        <v>30</v>
      </c>
      <c r="B38" s="19" t="s">
        <v>1685</v>
      </c>
      <c r="C38" s="23" t="s">
        <v>1483</v>
      </c>
      <c r="D38" s="23" t="s">
        <v>1762</v>
      </c>
      <c r="E38" s="23" t="s">
        <v>28</v>
      </c>
      <c r="F38" s="23">
        <v>47</v>
      </c>
      <c r="G38" s="23" t="s">
        <v>26</v>
      </c>
      <c r="H38" s="23" t="s">
        <v>1540</v>
      </c>
      <c r="I38" s="23" t="s">
        <v>1760</v>
      </c>
      <c r="J38" s="23">
        <v>2908</v>
      </c>
      <c r="K38" s="23" t="s">
        <v>1445</v>
      </c>
      <c r="L38" s="23">
        <v>21</v>
      </c>
      <c r="M38" s="23" t="s">
        <v>1446</v>
      </c>
      <c r="N38" s="23">
        <f t="shared" si="0"/>
        <v>11</v>
      </c>
      <c r="O38" s="23">
        <v>70</v>
      </c>
      <c r="P38" s="21"/>
      <c r="Q38" s="21"/>
      <c r="R38" s="21"/>
      <c r="S38" s="21"/>
      <c r="T38" s="21"/>
      <c r="U38" s="17" t="s">
        <v>1828</v>
      </c>
      <c r="V38" s="21"/>
      <c r="W38" s="21"/>
      <c r="X38" s="17" t="str">
        <f>VLOOKUP(J:J,[10]Sheet2!A$1:B$65536,2,0)</f>
        <v>OŠ Špansko Oranice</v>
      </c>
    </row>
    <row r="39" spans="1:56" x14ac:dyDescent="0.25">
      <c r="A39" s="23">
        <v>31</v>
      </c>
      <c r="B39" s="19" t="s">
        <v>1709</v>
      </c>
      <c r="C39" s="26" t="s">
        <v>1564</v>
      </c>
      <c r="D39" s="26" t="s">
        <v>1781</v>
      </c>
      <c r="E39" s="26" t="s">
        <v>28</v>
      </c>
      <c r="F39" s="26">
        <v>47</v>
      </c>
      <c r="G39" s="26" t="s">
        <v>26</v>
      </c>
      <c r="H39" s="26" t="s">
        <v>1782</v>
      </c>
      <c r="I39" s="26" t="s">
        <v>1783</v>
      </c>
      <c r="J39" s="26">
        <v>2210</v>
      </c>
      <c r="K39" s="26" t="s">
        <v>1445</v>
      </c>
      <c r="L39" s="26">
        <v>21</v>
      </c>
      <c r="M39" s="26" t="s">
        <v>1446</v>
      </c>
      <c r="N39" s="23">
        <f t="shared" si="0"/>
        <v>11</v>
      </c>
      <c r="O39" s="26">
        <v>70</v>
      </c>
      <c r="P39" s="25"/>
      <c r="Q39" s="25"/>
      <c r="R39" s="25"/>
      <c r="S39" s="25"/>
      <c r="T39" s="25"/>
      <c r="U39" s="24" t="s">
        <v>1784</v>
      </c>
      <c r="V39" s="25"/>
      <c r="W39" s="25"/>
      <c r="X39" s="24" t="str">
        <f>VLOOKUP(J:J,[22]Sheet2!A$1:B$65536,2,0)</f>
        <v>OŠ Žuti brijeg</v>
      </c>
    </row>
    <row r="40" spans="1:56" x14ac:dyDescent="0.25">
      <c r="A40" s="23">
        <v>32</v>
      </c>
      <c r="B40" s="19" t="s">
        <v>1730</v>
      </c>
      <c r="C40" s="23" t="s">
        <v>1593</v>
      </c>
      <c r="D40" s="23" t="s">
        <v>1773</v>
      </c>
      <c r="E40" s="23" t="s">
        <v>28</v>
      </c>
      <c r="F40" s="23">
        <v>47</v>
      </c>
      <c r="G40" s="23" t="s">
        <v>26</v>
      </c>
      <c r="H40" s="23" t="s">
        <v>1680</v>
      </c>
      <c r="I40" s="23" t="s">
        <v>1774</v>
      </c>
      <c r="J40" s="23">
        <v>2271</v>
      </c>
      <c r="K40" s="23" t="s">
        <v>1445</v>
      </c>
      <c r="L40" s="23">
        <v>21</v>
      </c>
      <c r="M40" s="23" t="s">
        <v>1446</v>
      </c>
      <c r="N40" s="23">
        <f t="shared" si="0"/>
        <v>11</v>
      </c>
      <c r="O40" s="23">
        <v>70</v>
      </c>
      <c r="U40" s="17" t="s">
        <v>1820</v>
      </c>
      <c r="X40" s="17" t="str">
        <f>VLOOKUP(J:J,[9]Sheet2!A$1:B$65536,2,0)</f>
        <v>OŠ Vrbani</v>
      </c>
    </row>
    <row r="41" spans="1:56" x14ac:dyDescent="0.25">
      <c r="A41" s="23">
        <v>33</v>
      </c>
      <c r="B41" s="19" t="s">
        <v>1758</v>
      </c>
      <c r="C41" s="23" t="s">
        <v>1618</v>
      </c>
      <c r="D41" s="23" t="s">
        <v>1653</v>
      </c>
      <c r="E41" s="23" t="s">
        <v>28</v>
      </c>
      <c r="F41" s="23">
        <v>47</v>
      </c>
      <c r="G41" s="23" t="s">
        <v>26</v>
      </c>
      <c r="H41" s="23" t="s">
        <v>1654</v>
      </c>
      <c r="I41" s="23" t="s">
        <v>1655</v>
      </c>
      <c r="J41" s="23">
        <v>2278</v>
      </c>
      <c r="K41" s="23" t="s">
        <v>1445</v>
      </c>
      <c r="L41" s="23">
        <v>21</v>
      </c>
      <c r="M41" s="23" t="s">
        <v>1446</v>
      </c>
      <c r="N41" s="23">
        <f t="shared" si="0"/>
        <v>11</v>
      </c>
      <c r="O41" s="23">
        <v>70</v>
      </c>
      <c r="P41" s="21"/>
      <c r="Q41" s="21"/>
      <c r="R41" s="21"/>
      <c r="S41" s="21"/>
      <c r="T41" s="21"/>
      <c r="U41" s="17" t="s">
        <v>1656</v>
      </c>
      <c r="V41" s="21"/>
      <c r="W41" s="21"/>
      <c r="X41" s="17" t="str">
        <f>VLOOKUP(J:J,[13]Sheet2!A$1:B$65536,2,0)</f>
        <v>OŠ Marina Držića - Zagreb</v>
      </c>
    </row>
    <row r="42" spans="1:56" x14ac:dyDescent="0.25">
      <c r="A42" s="23">
        <v>36</v>
      </c>
      <c r="B42" s="19" t="s">
        <v>1733</v>
      </c>
      <c r="C42" s="23" t="s">
        <v>1548</v>
      </c>
      <c r="D42" s="23" t="s">
        <v>1711</v>
      </c>
      <c r="E42" s="23" t="s">
        <v>28</v>
      </c>
      <c r="F42" s="23">
        <v>47</v>
      </c>
      <c r="G42" s="23" t="s">
        <v>26</v>
      </c>
      <c r="H42" s="23" t="s">
        <v>1533</v>
      </c>
      <c r="I42" s="23" t="s">
        <v>1711</v>
      </c>
      <c r="J42" s="23">
        <v>2266</v>
      </c>
      <c r="K42" s="23" t="s">
        <v>1445</v>
      </c>
      <c r="L42" s="23">
        <v>21</v>
      </c>
      <c r="M42" s="23" t="s">
        <v>1446</v>
      </c>
      <c r="N42" s="23">
        <f t="shared" ref="N42:N73" si="1">IF(O42&lt;O41,N41+1,N41)</f>
        <v>12</v>
      </c>
      <c r="O42" s="23">
        <v>69</v>
      </c>
      <c r="U42" s="17" t="s">
        <v>1838</v>
      </c>
      <c r="X42" s="17" t="s">
        <v>883</v>
      </c>
      <c r="BD42" s="1"/>
    </row>
    <row r="43" spans="1:56" x14ac:dyDescent="0.25">
      <c r="A43" s="23">
        <v>37</v>
      </c>
      <c r="B43" s="19" t="s">
        <v>1712</v>
      </c>
      <c r="C43" s="23" t="s">
        <v>1531</v>
      </c>
      <c r="D43" s="23" t="s">
        <v>1850</v>
      </c>
      <c r="E43" s="23" t="s">
        <v>28</v>
      </c>
      <c r="F43" s="23">
        <v>47</v>
      </c>
      <c r="G43" s="23" t="s">
        <v>26</v>
      </c>
      <c r="H43" s="23" t="s">
        <v>1637</v>
      </c>
      <c r="I43" s="23" t="s">
        <v>1638</v>
      </c>
      <c r="J43" s="23">
        <v>2254</v>
      </c>
      <c r="K43" s="23" t="s">
        <v>1445</v>
      </c>
      <c r="L43" s="23">
        <v>21</v>
      </c>
      <c r="M43" s="23" t="s">
        <v>1446</v>
      </c>
      <c r="N43" s="23">
        <f t="shared" si="1"/>
        <v>12</v>
      </c>
      <c r="O43" s="23">
        <v>69</v>
      </c>
      <c r="U43" s="17" t="s">
        <v>1649</v>
      </c>
      <c r="X43" s="17" t="str">
        <f>VLOOKUP(J:J,[6]Sheet2!A$1:B$65536,2,0)</f>
        <v>OŠ Malešnica</v>
      </c>
    </row>
    <row r="44" spans="1:56" x14ac:dyDescent="0.25">
      <c r="A44" s="23">
        <v>38</v>
      </c>
      <c r="B44" s="19" t="s">
        <v>1545</v>
      </c>
      <c r="C44" s="29" t="s">
        <v>1478</v>
      </c>
      <c r="D44" s="29" t="s">
        <v>1797</v>
      </c>
      <c r="E44" s="29" t="s">
        <v>1794</v>
      </c>
      <c r="F44" s="23">
        <v>47</v>
      </c>
      <c r="G44" s="23" t="s">
        <v>26</v>
      </c>
      <c r="H44" s="29" t="s">
        <v>1676</v>
      </c>
      <c r="I44" s="29" t="s">
        <v>1795</v>
      </c>
      <c r="J44" s="29">
        <v>2279</v>
      </c>
      <c r="K44" s="29" t="s">
        <v>1445</v>
      </c>
      <c r="L44" s="29">
        <v>21</v>
      </c>
      <c r="M44" s="29" t="s">
        <v>1446</v>
      </c>
      <c r="N44" s="23">
        <f t="shared" si="1"/>
        <v>12</v>
      </c>
      <c r="O44" s="29">
        <v>69</v>
      </c>
      <c r="P44" s="29"/>
      <c r="Q44" s="29"/>
      <c r="R44" s="29"/>
      <c r="S44" s="29"/>
      <c r="T44" s="29"/>
      <c r="U44" s="30" t="s">
        <v>1812</v>
      </c>
      <c r="V44" s="29"/>
      <c r="W44" s="29"/>
      <c r="X44" s="17" t="s">
        <v>414</v>
      </c>
    </row>
    <row r="45" spans="1:56" x14ac:dyDescent="0.25">
      <c r="A45" s="23">
        <v>39</v>
      </c>
      <c r="B45" s="19" t="s">
        <v>1622</v>
      </c>
      <c r="C45" s="23" t="s">
        <v>1537</v>
      </c>
      <c r="D45" s="23" t="s">
        <v>1598</v>
      </c>
      <c r="E45" s="23" t="s">
        <v>28</v>
      </c>
      <c r="F45" s="23">
        <v>47</v>
      </c>
      <c r="G45" s="23" t="s">
        <v>26</v>
      </c>
      <c r="H45" s="23" t="s">
        <v>1595</v>
      </c>
      <c r="I45" s="23" t="s">
        <v>1596</v>
      </c>
      <c r="J45" s="23">
        <v>2224</v>
      </c>
      <c r="K45" s="23" t="s">
        <v>1445</v>
      </c>
      <c r="L45" s="23">
        <v>21</v>
      </c>
      <c r="M45" s="23" t="s">
        <v>1446</v>
      </c>
      <c r="N45" s="23">
        <f t="shared" si="1"/>
        <v>12</v>
      </c>
      <c r="O45" s="23">
        <v>69</v>
      </c>
      <c r="P45" s="21"/>
      <c r="Q45" s="21"/>
      <c r="R45" s="21"/>
      <c r="S45" s="21"/>
      <c r="T45" s="21"/>
      <c r="U45" s="17" t="s">
        <v>1881</v>
      </c>
      <c r="V45" s="21"/>
      <c r="W45" s="21"/>
      <c r="X45" s="17" t="s">
        <v>1599</v>
      </c>
    </row>
    <row r="46" spans="1:56" x14ac:dyDescent="0.25">
      <c r="A46" s="23">
        <v>34</v>
      </c>
      <c r="B46" s="19" t="s">
        <v>1698</v>
      </c>
      <c r="C46" s="23" t="s">
        <v>1588</v>
      </c>
      <c r="D46" s="23" t="s">
        <v>1589</v>
      </c>
      <c r="E46" s="23" t="s">
        <v>28</v>
      </c>
      <c r="F46" s="23">
        <v>47</v>
      </c>
      <c r="G46" s="23" t="s">
        <v>26</v>
      </c>
      <c r="H46" s="23" t="s">
        <v>1590</v>
      </c>
      <c r="I46" s="23" t="s">
        <v>1591</v>
      </c>
      <c r="J46" s="23">
        <v>2258</v>
      </c>
      <c r="K46" s="23" t="s">
        <v>1445</v>
      </c>
      <c r="L46" s="23">
        <v>21</v>
      </c>
      <c r="M46" s="23" t="s">
        <v>1446</v>
      </c>
      <c r="N46" s="23">
        <f t="shared" si="1"/>
        <v>12</v>
      </c>
      <c r="O46" s="23">
        <v>69</v>
      </c>
      <c r="U46" s="17" t="s">
        <v>1866</v>
      </c>
      <c r="X46" s="17" t="str">
        <f>VLOOKUP(J:J,[23]Sheet2!A$1:B$65536,2,0)</f>
        <v>OŠ Ivana Meštrovića - Zagreb</v>
      </c>
    </row>
    <row r="47" spans="1:56" x14ac:dyDescent="0.25">
      <c r="A47" s="23">
        <v>40</v>
      </c>
      <c r="B47" s="19" t="s">
        <v>1678</v>
      </c>
      <c r="C47" s="23" t="s">
        <v>1737</v>
      </c>
      <c r="D47" s="23" t="s">
        <v>1738</v>
      </c>
      <c r="E47" s="23" t="s">
        <v>28</v>
      </c>
      <c r="F47" s="23">
        <v>47</v>
      </c>
      <c r="G47" s="23" t="s">
        <v>26</v>
      </c>
      <c r="H47" s="23" t="s">
        <v>1739</v>
      </c>
      <c r="I47" s="23" t="s">
        <v>1523</v>
      </c>
      <c r="J47" s="23">
        <v>2318</v>
      </c>
      <c r="K47" s="23" t="s">
        <v>1445</v>
      </c>
      <c r="L47" s="23">
        <v>21</v>
      </c>
      <c r="M47" s="23" t="s">
        <v>1446</v>
      </c>
      <c r="N47" s="23">
        <f t="shared" si="1"/>
        <v>12</v>
      </c>
      <c r="O47" s="23">
        <v>69</v>
      </c>
      <c r="U47" s="17" t="s">
        <v>1840</v>
      </c>
      <c r="X47" s="17" t="str">
        <f>VLOOKUP(J:J,[24]Sheet2!A:B,2,0)</f>
        <v>OŠ Sesvetski Kraljevec</v>
      </c>
    </row>
    <row r="48" spans="1:56" x14ac:dyDescent="0.25">
      <c r="A48" s="23">
        <v>41</v>
      </c>
      <c r="B48" s="19" t="s">
        <v>1549</v>
      </c>
      <c r="C48" s="26" t="s">
        <v>1473</v>
      </c>
      <c r="D48" s="26" t="s">
        <v>1736</v>
      </c>
      <c r="E48" s="26" t="s">
        <v>28</v>
      </c>
      <c r="F48" s="26">
        <v>47</v>
      </c>
      <c r="G48" s="26" t="s">
        <v>26</v>
      </c>
      <c r="H48" s="26" t="s">
        <v>1728</v>
      </c>
      <c r="I48" s="26" t="s">
        <v>1729</v>
      </c>
      <c r="J48" s="26">
        <v>2904</v>
      </c>
      <c r="K48" s="26" t="s">
        <v>1445</v>
      </c>
      <c r="L48" s="26">
        <v>21</v>
      </c>
      <c r="M48" s="26" t="s">
        <v>1446</v>
      </c>
      <c r="N48" s="23">
        <f t="shared" si="1"/>
        <v>12</v>
      </c>
      <c r="O48" s="26">
        <v>69</v>
      </c>
      <c r="P48" s="25"/>
      <c r="Q48" s="25"/>
      <c r="R48" s="25"/>
      <c r="S48" s="25"/>
      <c r="T48" s="25"/>
      <c r="U48" s="24" t="s">
        <v>1832</v>
      </c>
      <c r="V48" s="25"/>
      <c r="W48" s="25"/>
      <c r="X48" s="24" t="str">
        <f>VLOOKUP(J:J,[1]Sheet2!A$1:B$65536,2,0)</f>
        <v>OŠ Sesvetska Sela</v>
      </c>
    </row>
    <row r="49" spans="1:56" x14ac:dyDescent="0.25">
      <c r="A49" s="23">
        <v>42</v>
      </c>
      <c r="B49" s="19" t="s">
        <v>1583</v>
      </c>
      <c r="C49" s="23" t="s">
        <v>1478</v>
      </c>
      <c r="D49" s="23" t="s">
        <v>1579</v>
      </c>
      <c r="E49" s="23" t="s">
        <v>28</v>
      </c>
      <c r="F49" s="23">
        <v>47</v>
      </c>
      <c r="G49" s="23" t="s">
        <v>26</v>
      </c>
      <c r="H49" s="23" t="s">
        <v>1580</v>
      </c>
      <c r="I49" s="23" t="s">
        <v>1581</v>
      </c>
      <c r="J49" s="23">
        <v>2256</v>
      </c>
      <c r="K49" s="23" t="s">
        <v>1445</v>
      </c>
      <c r="L49" s="23">
        <v>21</v>
      </c>
      <c r="M49" s="23" t="s">
        <v>1446</v>
      </c>
      <c r="N49" s="23">
        <f t="shared" si="1"/>
        <v>12</v>
      </c>
      <c r="O49" s="23">
        <v>69</v>
      </c>
      <c r="U49" s="17" t="s">
        <v>1868</v>
      </c>
      <c r="X49" s="17" t="str">
        <f>VLOOKUP(J:J,[25]Sheet2!A$1:B$65536,2,0)</f>
        <v>OŠ Horvati</v>
      </c>
    </row>
    <row r="50" spans="1:56" x14ac:dyDescent="0.25">
      <c r="A50" s="23">
        <v>43</v>
      </c>
      <c r="B50" s="19" t="s">
        <v>1472</v>
      </c>
      <c r="C50" s="23" t="s">
        <v>1572</v>
      </c>
      <c r="D50" s="23" t="s">
        <v>1573</v>
      </c>
      <c r="E50" s="23" t="s">
        <v>28</v>
      </c>
      <c r="F50" s="23">
        <v>47</v>
      </c>
      <c r="G50" s="23" t="s">
        <v>26</v>
      </c>
      <c r="H50" s="23" t="s">
        <v>1533</v>
      </c>
      <c r="I50" s="23" t="s">
        <v>1574</v>
      </c>
      <c r="J50" s="23">
        <v>2212</v>
      </c>
      <c r="K50" s="23" t="s">
        <v>1445</v>
      </c>
      <c r="L50" s="23">
        <v>21</v>
      </c>
      <c r="M50" s="23" t="s">
        <v>1446</v>
      </c>
      <c r="N50" s="23">
        <f t="shared" si="1"/>
        <v>13</v>
      </c>
      <c r="O50" s="23">
        <v>68</v>
      </c>
      <c r="U50" s="17" t="s">
        <v>1575</v>
      </c>
      <c r="X50" s="17" t="str">
        <f>VLOOKUP(J:J,[15]Sheet2!A$1:B$65536,2,0)</f>
        <v>OŠ Granešina</v>
      </c>
    </row>
    <row r="51" spans="1:56" x14ac:dyDescent="0.25">
      <c r="A51" s="23">
        <v>44</v>
      </c>
      <c r="B51" s="19" t="s">
        <v>1501</v>
      </c>
      <c r="C51" s="26" t="s">
        <v>1563</v>
      </c>
      <c r="D51" s="26" t="s">
        <v>1852</v>
      </c>
      <c r="E51" s="26" t="s">
        <v>28</v>
      </c>
      <c r="F51" s="26">
        <v>47</v>
      </c>
      <c r="G51" s="26" t="s">
        <v>26</v>
      </c>
      <c r="H51" s="26" t="s">
        <v>1643</v>
      </c>
      <c r="I51" s="26" t="s">
        <v>1644</v>
      </c>
      <c r="J51" s="26">
        <v>2254</v>
      </c>
      <c r="K51" s="26" t="s">
        <v>1445</v>
      </c>
      <c r="L51" s="26">
        <v>21</v>
      </c>
      <c r="M51" s="26" t="s">
        <v>1446</v>
      </c>
      <c r="N51" s="23">
        <f t="shared" si="1"/>
        <v>13</v>
      </c>
      <c r="O51" s="26">
        <v>68</v>
      </c>
      <c r="P51" s="25"/>
      <c r="Q51" s="25"/>
      <c r="R51" s="25"/>
      <c r="S51" s="25"/>
      <c r="T51" s="25"/>
      <c r="U51" s="24" t="s">
        <v>1864</v>
      </c>
      <c r="V51" s="25"/>
      <c r="W51" s="25"/>
      <c r="X51" s="24" t="str">
        <f>VLOOKUP(J:J,[6]Sheet2!A$1:B$65536,2,0)</f>
        <v>OŠ Malešnica</v>
      </c>
    </row>
    <row r="52" spans="1:56" x14ac:dyDescent="0.25">
      <c r="A52" s="23">
        <v>45</v>
      </c>
      <c r="B52" s="19" t="s">
        <v>1592</v>
      </c>
      <c r="C52" s="23" t="s">
        <v>1473</v>
      </c>
      <c r="D52" s="23" t="s">
        <v>1474</v>
      </c>
      <c r="E52" s="23" t="s">
        <v>28</v>
      </c>
      <c r="F52" s="23">
        <v>47</v>
      </c>
      <c r="G52" s="23" t="s">
        <v>26</v>
      </c>
      <c r="H52" s="23" t="s">
        <v>1475</v>
      </c>
      <c r="I52" s="23" t="s">
        <v>1476</v>
      </c>
      <c r="J52" s="23">
        <v>2247</v>
      </c>
      <c r="K52" s="23" t="s">
        <v>1445</v>
      </c>
      <c r="L52" s="23">
        <v>21</v>
      </c>
      <c r="M52" s="23" t="s">
        <v>1446</v>
      </c>
      <c r="N52" s="23">
        <f t="shared" si="1"/>
        <v>14</v>
      </c>
      <c r="O52" s="23">
        <v>67</v>
      </c>
      <c r="P52" s="21"/>
      <c r="Q52" s="21"/>
      <c r="R52" s="21"/>
      <c r="S52" s="21"/>
      <c r="T52" s="21"/>
      <c r="U52" s="17" t="s">
        <v>1878</v>
      </c>
      <c r="V52" s="21"/>
      <c r="W52" s="21"/>
      <c r="X52" s="17" t="str">
        <f>VLOOKUP(J:J,[4]Sheet2!A:B,2,0)</f>
        <v>OŠ Ante Kovačića - Zagreb</v>
      </c>
    </row>
    <row r="53" spans="1:56" x14ac:dyDescent="0.25">
      <c r="A53" s="23">
        <v>46</v>
      </c>
      <c r="B53" s="19" t="s">
        <v>1460</v>
      </c>
      <c r="C53" s="23" t="s">
        <v>1846</v>
      </c>
      <c r="D53" s="23" t="s">
        <v>1847</v>
      </c>
      <c r="E53" s="23" t="s">
        <v>28</v>
      </c>
      <c r="F53" s="23">
        <v>47</v>
      </c>
      <c r="G53" s="23" t="s">
        <v>26</v>
      </c>
      <c r="H53" s="23" t="s">
        <v>1643</v>
      </c>
      <c r="I53" s="23" t="s">
        <v>1644</v>
      </c>
      <c r="J53" s="23">
        <v>2254</v>
      </c>
      <c r="K53" s="23" t="s">
        <v>1445</v>
      </c>
      <c r="L53" s="23">
        <v>21</v>
      </c>
      <c r="M53" s="23" t="s">
        <v>1446</v>
      </c>
      <c r="N53" s="23">
        <f t="shared" si="1"/>
        <v>14</v>
      </c>
      <c r="O53" s="23">
        <v>67</v>
      </c>
      <c r="U53" s="17" t="s">
        <v>1856</v>
      </c>
      <c r="X53" s="17" t="str">
        <f>VLOOKUP(J:J,[6]Sheet2!A$1:B$65536,2,0)</f>
        <v>OŠ Malešnica</v>
      </c>
    </row>
    <row r="54" spans="1:56" x14ac:dyDescent="0.25">
      <c r="A54" s="23">
        <v>47</v>
      </c>
      <c r="B54" s="19" t="s">
        <v>1495</v>
      </c>
      <c r="C54" s="23" t="s">
        <v>1485</v>
      </c>
      <c r="D54" s="23" t="s">
        <v>1679</v>
      </c>
      <c r="E54" s="23" t="s">
        <v>28</v>
      </c>
      <c r="F54" s="23">
        <v>47</v>
      </c>
      <c r="G54" s="23" t="s">
        <v>26</v>
      </c>
      <c r="H54" s="23" t="s">
        <v>1680</v>
      </c>
      <c r="I54" s="23" t="s">
        <v>1681</v>
      </c>
      <c r="J54" s="23">
        <v>2268</v>
      </c>
      <c r="K54" s="23" t="s">
        <v>1445</v>
      </c>
      <c r="L54" s="23">
        <v>21</v>
      </c>
      <c r="M54" s="23" t="s">
        <v>1446</v>
      </c>
      <c r="N54" s="23">
        <f t="shared" si="1"/>
        <v>14</v>
      </c>
      <c r="O54" s="23">
        <v>67</v>
      </c>
      <c r="U54" s="17" t="s">
        <v>1823</v>
      </c>
      <c r="X54" s="17" t="str">
        <f>VLOOKUP(J:J,[26]Sheet2!A:B,2,0)</f>
        <v>OŠ Nikole Tesle - Zagreb</v>
      </c>
      <c r="BD54" s="1"/>
    </row>
    <row r="55" spans="1:56" x14ac:dyDescent="0.25">
      <c r="A55" s="23">
        <v>48</v>
      </c>
      <c r="B55" s="19" t="s">
        <v>1490</v>
      </c>
      <c r="C55" s="23" t="s">
        <v>1562</v>
      </c>
      <c r="D55" s="23" t="s">
        <v>1765</v>
      </c>
      <c r="E55" s="23" t="s">
        <v>28</v>
      </c>
      <c r="F55" s="23">
        <v>47</v>
      </c>
      <c r="G55" s="23" t="s">
        <v>26</v>
      </c>
      <c r="H55" s="23" t="s">
        <v>1766</v>
      </c>
      <c r="I55" s="23" t="s">
        <v>1767</v>
      </c>
      <c r="J55" s="23">
        <v>2218</v>
      </c>
      <c r="K55" s="23" t="s">
        <v>1445</v>
      </c>
      <c r="L55" s="23">
        <v>21</v>
      </c>
      <c r="M55" s="23" t="s">
        <v>1446</v>
      </c>
      <c r="N55" s="23">
        <f t="shared" si="1"/>
        <v>14</v>
      </c>
      <c r="O55" s="23">
        <v>67</v>
      </c>
      <c r="U55" s="17" t="s">
        <v>1809</v>
      </c>
      <c r="X55" s="17" t="s">
        <v>1030</v>
      </c>
      <c r="BD55" s="1"/>
    </row>
    <row r="56" spans="1:56" x14ac:dyDescent="0.25">
      <c r="A56" s="23">
        <v>49</v>
      </c>
      <c r="B56" s="23">
        <v>27693397420</v>
      </c>
      <c r="C56" s="23" t="s">
        <v>1609</v>
      </c>
      <c r="D56" s="23" t="s">
        <v>1615</v>
      </c>
      <c r="E56" s="23" t="s">
        <v>28</v>
      </c>
      <c r="F56" s="23">
        <v>47</v>
      </c>
      <c r="G56" s="23" t="s">
        <v>26</v>
      </c>
      <c r="H56" s="23" t="s">
        <v>1518</v>
      </c>
      <c r="I56" s="23" t="s">
        <v>1613</v>
      </c>
      <c r="J56" s="23">
        <v>2261</v>
      </c>
      <c r="K56" s="23" t="s">
        <v>1445</v>
      </c>
      <c r="L56" s="23">
        <v>21</v>
      </c>
      <c r="M56" s="23" t="s">
        <v>1446</v>
      </c>
      <c r="N56" s="23">
        <f t="shared" si="1"/>
        <v>14</v>
      </c>
      <c r="O56" s="23">
        <v>67</v>
      </c>
      <c r="U56" s="17" t="s">
        <v>1859</v>
      </c>
      <c r="X56" s="17" t="str">
        <f>VLOOKUP(J:J,[27]Sheet2!A$1:B$65536,2,0)</f>
        <v>OŠ Josipa Račića</v>
      </c>
    </row>
    <row r="57" spans="1:56" x14ac:dyDescent="0.25">
      <c r="A57" s="23">
        <v>50</v>
      </c>
      <c r="B57" s="19">
        <v>19085699312</v>
      </c>
      <c r="C57" s="23" t="s">
        <v>1537</v>
      </c>
      <c r="D57" s="23" t="s">
        <v>1538</v>
      </c>
      <c r="E57" s="23" t="s">
        <v>28</v>
      </c>
      <c r="F57" s="23">
        <v>47</v>
      </c>
      <c r="G57" s="23" t="s">
        <v>26</v>
      </c>
      <c r="H57" s="23" t="s">
        <v>1533</v>
      </c>
      <c r="I57" s="23" t="s">
        <v>1534</v>
      </c>
      <c r="J57" s="23">
        <v>2284</v>
      </c>
      <c r="K57" s="23" t="s">
        <v>1445</v>
      </c>
      <c r="L57" s="23">
        <v>21</v>
      </c>
      <c r="M57" s="23" t="s">
        <v>1446</v>
      </c>
      <c r="N57" s="23">
        <f t="shared" si="1"/>
        <v>14</v>
      </c>
      <c r="O57" s="23">
        <v>67</v>
      </c>
      <c r="P57" s="21"/>
      <c r="Q57" s="21"/>
      <c r="R57" s="21"/>
      <c r="S57" s="21"/>
      <c r="T57" s="21"/>
      <c r="U57" s="17" t="s">
        <v>1804</v>
      </c>
      <c r="V57" s="21"/>
      <c r="W57" s="21"/>
      <c r="X57" s="17" t="s">
        <v>1535</v>
      </c>
    </row>
    <row r="58" spans="1:56" x14ac:dyDescent="0.25">
      <c r="A58" s="23">
        <v>51</v>
      </c>
      <c r="B58" s="19" t="s">
        <v>1775</v>
      </c>
      <c r="C58" s="23" t="s">
        <v>1516</v>
      </c>
      <c r="D58" s="23" t="s">
        <v>1517</v>
      </c>
      <c r="E58" s="23" t="s">
        <v>28</v>
      </c>
      <c r="F58" s="23">
        <v>47</v>
      </c>
      <c r="G58" s="23" t="s">
        <v>26</v>
      </c>
      <c r="H58" s="23" t="s">
        <v>1510</v>
      </c>
      <c r="I58" s="23" t="s">
        <v>1511</v>
      </c>
      <c r="J58" s="23">
        <v>2907</v>
      </c>
      <c r="K58" s="23" t="s">
        <v>1445</v>
      </c>
      <c r="L58" s="23">
        <v>21</v>
      </c>
      <c r="M58" s="23" t="s">
        <v>1446</v>
      </c>
      <c r="N58" s="23">
        <f t="shared" si="1"/>
        <v>15</v>
      </c>
      <c r="O58" s="23">
        <v>66</v>
      </c>
      <c r="P58" s="21"/>
      <c r="Q58" s="21"/>
      <c r="R58" s="21"/>
      <c r="S58" s="21"/>
      <c r="T58" s="21"/>
      <c r="U58" s="17" t="s">
        <v>1763</v>
      </c>
      <c r="V58" s="21"/>
      <c r="W58" s="21"/>
      <c r="X58" s="17" t="s">
        <v>1519</v>
      </c>
    </row>
    <row r="59" spans="1:56" x14ac:dyDescent="0.25">
      <c r="A59" s="23">
        <v>52</v>
      </c>
      <c r="B59" s="19" t="s">
        <v>1648</v>
      </c>
      <c r="C59" s="23" t="s">
        <v>1790</v>
      </c>
      <c r="D59" s="23" t="s">
        <v>1791</v>
      </c>
      <c r="E59" s="23" t="s">
        <v>28</v>
      </c>
      <c r="F59" s="23">
        <v>47</v>
      </c>
      <c r="G59" s="23" t="s">
        <v>26</v>
      </c>
      <c r="H59" s="23" t="s">
        <v>1566</v>
      </c>
      <c r="I59" s="23" t="s">
        <v>1788</v>
      </c>
      <c r="J59" s="23">
        <v>2277</v>
      </c>
      <c r="K59" s="23" t="s">
        <v>1445</v>
      </c>
      <c r="L59" s="23">
        <v>21</v>
      </c>
      <c r="M59" s="23" t="s">
        <v>1446</v>
      </c>
      <c r="N59" s="23">
        <f t="shared" si="1"/>
        <v>15</v>
      </c>
      <c r="O59" s="23">
        <v>66</v>
      </c>
      <c r="P59" s="23"/>
      <c r="Q59" s="23"/>
      <c r="R59" s="23"/>
      <c r="S59" s="23"/>
      <c r="T59" s="23"/>
      <c r="U59" s="17" t="s">
        <v>1841</v>
      </c>
      <c r="V59" s="23"/>
      <c r="W59" s="23"/>
      <c r="X59" s="17" t="s">
        <v>872</v>
      </c>
    </row>
    <row r="60" spans="1:56" x14ac:dyDescent="0.25">
      <c r="A60" s="23">
        <v>53</v>
      </c>
      <c r="B60" s="28" t="s">
        <v>1715</v>
      </c>
      <c r="C60" s="23" t="s">
        <v>1504</v>
      </c>
      <c r="D60" s="23" t="s">
        <v>1734</v>
      </c>
      <c r="E60" s="23" t="s">
        <v>28</v>
      </c>
      <c r="F60" s="23">
        <v>47</v>
      </c>
      <c r="G60" s="23" t="s">
        <v>26</v>
      </c>
      <c r="H60" s="23" t="s">
        <v>1728</v>
      </c>
      <c r="I60" s="23" t="s">
        <v>1729</v>
      </c>
      <c r="J60" s="23">
        <v>2904</v>
      </c>
      <c r="K60" s="23" t="s">
        <v>1445</v>
      </c>
      <c r="L60" s="23">
        <v>21</v>
      </c>
      <c r="M60" s="23" t="s">
        <v>1446</v>
      </c>
      <c r="N60" s="23">
        <f t="shared" si="1"/>
        <v>15</v>
      </c>
      <c r="O60" s="23">
        <v>66</v>
      </c>
      <c r="P60" s="21"/>
      <c r="Q60" s="21"/>
      <c r="R60" s="21"/>
      <c r="S60" s="21"/>
      <c r="T60" s="21"/>
      <c r="U60" s="17" t="s">
        <v>1835</v>
      </c>
      <c r="V60" s="21"/>
      <c r="W60" s="21"/>
      <c r="X60" s="17" t="str">
        <f>VLOOKUP(J:J,[1]Sheet2!A$1:B$65536,2,0)</f>
        <v>OŠ Sesvetska Sela</v>
      </c>
    </row>
    <row r="61" spans="1:56" x14ac:dyDescent="0.25">
      <c r="A61" s="23">
        <v>54</v>
      </c>
      <c r="B61" s="19" t="s">
        <v>1507</v>
      </c>
      <c r="C61" s="23" t="s">
        <v>1703</v>
      </c>
      <c r="D61" s="23" t="s">
        <v>1769</v>
      </c>
      <c r="E61" s="23" t="s">
        <v>28</v>
      </c>
      <c r="F61" s="23">
        <v>47</v>
      </c>
      <c r="G61" s="23" t="s">
        <v>26</v>
      </c>
      <c r="H61" s="23" t="s">
        <v>1770</v>
      </c>
      <c r="I61" s="23" t="s">
        <v>1771</v>
      </c>
      <c r="J61" s="23">
        <v>2267</v>
      </c>
      <c r="K61" s="23" t="s">
        <v>1445</v>
      </c>
      <c r="L61" s="23">
        <v>21</v>
      </c>
      <c r="M61" s="23" t="s">
        <v>1446</v>
      </c>
      <c r="N61" s="23">
        <f t="shared" si="1"/>
        <v>16</v>
      </c>
      <c r="O61" s="23">
        <v>65</v>
      </c>
      <c r="U61" s="17" t="s">
        <v>1819</v>
      </c>
      <c r="X61" s="17" t="str">
        <f>VLOOKUP(J:J,[28]Sheet2!A$1:B$65536,2,0)</f>
        <v>OŠ Voltino</v>
      </c>
    </row>
    <row r="62" spans="1:56" x14ac:dyDescent="0.25">
      <c r="A62" s="23">
        <v>55</v>
      </c>
      <c r="B62" s="27" t="s">
        <v>1789</v>
      </c>
      <c r="C62" s="23" t="s">
        <v>1531</v>
      </c>
      <c r="D62" s="23" t="s">
        <v>1579</v>
      </c>
      <c r="E62" s="23" t="s">
        <v>28</v>
      </c>
      <c r="F62" s="23">
        <v>47</v>
      </c>
      <c r="G62" s="23" t="s">
        <v>26</v>
      </c>
      <c r="H62" s="23" t="s">
        <v>1580</v>
      </c>
      <c r="I62" s="23" t="s">
        <v>1581</v>
      </c>
      <c r="J62" s="23">
        <v>2256</v>
      </c>
      <c r="K62" s="23" t="s">
        <v>1445</v>
      </c>
      <c r="L62" s="23">
        <v>21</v>
      </c>
      <c r="M62" s="23" t="s">
        <v>1446</v>
      </c>
      <c r="N62" s="23">
        <f t="shared" si="1"/>
        <v>16</v>
      </c>
      <c r="O62" s="23">
        <v>65</v>
      </c>
      <c r="U62" s="17" t="s">
        <v>1854</v>
      </c>
      <c r="X62" s="17" t="str">
        <f>VLOOKUP(J:J,[25]Sheet2!A$1:B$65536,2,0)</f>
        <v>OŠ Horvati</v>
      </c>
    </row>
    <row r="63" spans="1:56" x14ac:dyDescent="0.25">
      <c r="A63" s="23">
        <v>56</v>
      </c>
      <c r="B63" s="19" t="s">
        <v>1604</v>
      </c>
      <c r="C63" s="23" t="s">
        <v>1506</v>
      </c>
      <c r="D63" s="23" t="s">
        <v>1584</v>
      </c>
      <c r="E63" s="23" t="s">
        <v>28</v>
      </c>
      <c r="F63" s="23">
        <v>47</v>
      </c>
      <c r="G63" s="23" t="s">
        <v>26</v>
      </c>
      <c r="H63" s="23" t="s">
        <v>1585</v>
      </c>
      <c r="I63" s="23" t="s">
        <v>1586</v>
      </c>
      <c r="J63" s="23">
        <v>2274</v>
      </c>
      <c r="K63" s="23" t="s">
        <v>1445</v>
      </c>
      <c r="L63" s="23">
        <v>21</v>
      </c>
      <c r="M63" s="23" t="s">
        <v>1446</v>
      </c>
      <c r="N63" s="23">
        <f t="shared" si="1"/>
        <v>17</v>
      </c>
      <c r="O63" s="23">
        <v>64</v>
      </c>
      <c r="U63" s="17" t="s">
        <v>1865</v>
      </c>
      <c r="X63" s="17" t="str">
        <f>VLOOKUP(J:J,[29]Sheet2!A$1:B$65536,2,0)</f>
        <v>OŠ Grigora Viteza - Zagreb</v>
      </c>
    </row>
    <row r="64" spans="1:56" x14ac:dyDescent="0.25">
      <c r="A64" s="23">
        <v>57</v>
      </c>
      <c r="B64" s="19" t="s">
        <v>1629</v>
      </c>
      <c r="C64" s="23" t="s">
        <v>1611</v>
      </c>
      <c r="D64" s="23" t="s">
        <v>1612</v>
      </c>
      <c r="E64" s="23" t="s">
        <v>28</v>
      </c>
      <c r="F64" s="23">
        <v>47</v>
      </c>
      <c r="G64" s="23" t="s">
        <v>26</v>
      </c>
      <c r="H64" s="23" t="s">
        <v>1518</v>
      </c>
      <c r="I64" s="23" t="s">
        <v>1613</v>
      </c>
      <c r="J64" s="23">
        <v>2261</v>
      </c>
      <c r="K64" s="23" t="s">
        <v>1445</v>
      </c>
      <c r="L64" s="23">
        <v>21</v>
      </c>
      <c r="M64" s="23" t="s">
        <v>1446</v>
      </c>
      <c r="N64" s="23">
        <f t="shared" si="1"/>
        <v>17</v>
      </c>
      <c r="O64" s="23">
        <v>64</v>
      </c>
      <c r="P64" s="21"/>
      <c r="Q64" s="21"/>
      <c r="R64" s="21"/>
      <c r="S64" s="21"/>
      <c r="T64" s="21"/>
      <c r="U64" s="17" t="s">
        <v>1867</v>
      </c>
      <c r="V64" s="21"/>
      <c r="W64" s="21"/>
      <c r="X64" s="17" t="str">
        <f>VLOOKUP(J:J,[27]Sheet2!A$1:B$65536,2,0)</f>
        <v>OŠ Josipa Račića</v>
      </c>
    </row>
    <row r="65" spans="1:56" x14ac:dyDescent="0.25">
      <c r="A65" s="23">
        <v>58</v>
      </c>
      <c r="B65" s="19" t="s">
        <v>1636</v>
      </c>
      <c r="C65" s="23" t="s">
        <v>1461</v>
      </c>
      <c r="D65" s="23" t="s">
        <v>1462</v>
      </c>
      <c r="E65" s="23" t="s">
        <v>28</v>
      </c>
      <c r="F65" s="23">
        <v>47</v>
      </c>
      <c r="G65" s="23" t="s">
        <v>26</v>
      </c>
      <c r="H65" s="23" t="s">
        <v>1450</v>
      </c>
      <c r="I65" s="23" t="s">
        <v>1451</v>
      </c>
      <c r="J65" s="23">
        <v>2270</v>
      </c>
      <c r="K65" s="23" t="s">
        <v>1445</v>
      </c>
      <c r="L65" s="23">
        <v>21</v>
      </c>
      <c r="M65" s="23" t="s">
        <v>1446</v>
      </c>
      <c r="N65" s="23">
        <f t="shared" si="1"/>
        <v>18</v>
      </c>
      <c r="O65" s="23">
        <v>63</v>
      </c>
      <c r="U65" s="17" t="s">
        <v>1874</v>
      </c>
      <c r="X65" s="17" t="str">
        <f>VLOOKUP(J:J,Sheet2!A:B,2,0)</f>
        <v>OŠ Alojzija Stepinca</v>
      </c>
    </row>
    <row r="66" spans="1:56" x14ac:dyDescent="0.25">
      <c r="A66" s="23">
        <v>59</v>
      </c>
      <c r="B66" s="19" t="s">
        <v>1625</v>
      </c>
      <c r="C66" s="23" t="s">
        <v>1560</v>
      </c>
      <c r="D66" s="23" t="s">
        <v>1561</v>
      </c>
      <c r="E66" s="23" t="s">
        <v>28</v>
      </c>
      <c r="F66" s="23">
        <v>47</v>
      </c>
      <c r="G66" s="23" t="s">
        <v>26</v>
      </c>
      <c r="H66" s="23" t="s">
        <v>1557</v>
      </c>
      <c r="I66" s="23" t="s">
        <v>1558</v>
      </c>
      <c r="J66" s="23">
        <v>2244</v>
      </c>
      <c r="K66" s="23" t="s">
        <v>1445</v>
      </c>
      <c r="L66" s="23">
        <v>21</v>
      </c>
      <c r="M66" s="23" t="s">
        <v>1446</v>
      </c>
      <c r="N66" s="23">
        <f t="shared" si="1"/>
        <v>18</v>
      </c>
      <c r="O66" s="23">
        <v>63</v>
      </c>
      <c r="U66" s="17" t="s">
        <v>1802</v>
      </c>
      <c r="X66" s="17" t="str">
        <f>VLOOKUP(J:J,[16]Sheet2!A$1:B$65536,2,0)</f>
        <v>OŠ Dragutina Kušlana</v>
      </c>
    </row>
    <row r="67" spans="1:56" x14ac:dyDescent="0.25">
      <c r="A67" s="23">
        <v>60</v>
      </c>
      <c r="B67" s="28" t="s">
        <v>1735</v>
      </c>
      <c r="C67" s="23" t="s">
        <v>1851</v>
      </c>
      <c r="D67" s="23" t="s">
        <v>1565</v>
      </c>
      <c r="E67" s="23" t="s">
        <v>28</v>
      </c>
      <c r="F67" s="23">
        <v>47</v>
      </c>
      <c r="G67" s="23" t="s">
        <v>26</v>
      </c>
      <c r="H67" s="23" t="s">
        <v>1637</v>
      </c>
      <c r="I67" s="23" t="s">
        <v>1638</v>
      </c>
      <c r="J67" s="23">
        <v>2254</v>
      </c>
      <c r="K67" s="23" t="s">
        <v>1445</v>
      </c>
      <c r="L67" s="23">
        <v>21</v>
      </c>
      <c r="M67" s="23" t="s">
        <v>1446</v>
      </c>
      <c r="N67" s="23">
        <f t="shared" si="1"/>
        <v>18</v>
      </c>
      <c r="O67" s="23">
        <v>63</v>
      </c>
      <c r="P67" s="21"/>
      <c r="Q67" s="21"/>
      <c r="R67" s="21"/>
      <c r="S67" s="21"/>
      <c r="T67" s="21"/>
      <c r="U67" s="17" t="s">
        <v>1651</v>
      </c>
      <c r="V67" s="21"/>
      <c r="W67" s="21"/>
      <c r="X67" s="17" t="str">
        <f>VLOOKUP(J:J,[6]Sheet2!A$1:B$65536,2,0)</f>
        <v>OŠ Malešnica</v>
      </c>
    </row>
    <row r="68" spans="1:56" x14ac:dyDescent="0.25">
      <c r="A68" s="23">
        <v>61</v>
      </c>
      <c r="B68" s="19" t="s">
        <v>1726</v>
      </c>
      <c r="C68" s="23" t="s">
        <v>1447</v>
      </c>
      <c r="D68" s="23" t="s">
        <v>1448</v>
      </c>
      <c r="E68" s="23" t="s">
        <v>28</v>
      </c>
      <c r="F68" s="23">
        <v>47</v>
      </c>
      <c r="G68" s="23" t="s">
        <v>26</v>
      </c>
      <c r="H68" s="23" t="s">
        <v>1450</v>
      </c>
      <c r="I68" s="23" t="s">
        <v>1451</v>
      </c>
      <c r="J68" s="23">
        <v>2270</v>
      </c>
      <c r="K68" s="23" t="s">
        <v>1445</v>
      </c>
      <c r="L68" s="23">
        <v>21</v>
      </c>
      <c r="M68" s="23" t="s">
        <v>1446</v>
      </c>
      <c r="N68" s="23">
        <f t="shared" si="1"/>
        <v>19</v>
      </c>
      <c r="O68" s="23">
        <v>62</v>
      </c>
      <c r="P68" s="21"/>
      <c r="Q68" s="21"/>
      <c r="R68" s="21"/>
      <c r="S68" s="21"/>
      <c r="T68" s="21"/>
      <c r="U68" s="17" t="s">
        <v>1873</v>
      </c>
      <c r="V68" s="21"/>
      <c r="W68" s="21"/>
      <c r="X68" s="17" t="str">
        <f>VLOOKUP(J:J,Sheet2!A:B,2,0)</f>
        <v>OŠ Alojzija Stepinca</v>
      </c>
    </row>
    <row r="69" spans="1:56" x14ac:dyDescent="0.25">
      <c r="A69" s="23">
        <v>62</v>
      </c>
      <c r="B69" s="28" t="s">
        <v>1652</v>
      </c>
      <c r="C69" s="26" t="s">
        <v>1620</v>
      </c>
      <c r="D69" s="26" t="s">
        <v>1621</v>
      </c>
      <c r="E69" s="26" t="s">
        <v>28</v>
      </c>
      <c r="F69" s="26">
        <v>47</v>
      </c>
      <c r="G69" s="26" t="s">
        <v>26</v>
      </c>
      <c r="H69" s="26" t="s">
        <v>1616</v>
      </c>
      <c r="I69" s="26" t="s">
        <v>1617</v>
      </c>
      <c r="J69" s="26">
        <v>2202</v>
      </c>
      <c r="K69" s="26" t="s">
        <v>1445</v>
      </c>
      <c r="L69" s="26">
        <v>21</v>
      </c>
      <c r="M69" s="26" t="s">
        <v>1446</v>
      </c>
      <c r="N69" s="23">
        <f t="shared" si="1"/>
        <v>19</v>
      </c>
      <c r="O69" s="26">
        <v>62</v>
      </c>
      <c r="P69" s="25"/>
      <c r="Q69" s="25"/>
      <c r="R69" s="25"/>
      <c r="S69" s="25"/>
      <c r="T69" s="25"/>
      <c r="U69" s="24" t="s">
        <v>1885</v>
      </c>
      <c r="V69" s="25"/>
      <c r="W69" s="25"/>
      <c r="X69" s="24" t="str">
        <f>VLOOKUP(J:J,[30]Sheet2!A$1:B$65536,2,0)</f>
        <v>OŠ Kustošija</v>
      </c>
    </row>
    <row r="70" spans="1:56" x14ac:dyDescent="0.25">
      <c r="A70" s="23">
        <v>63</v>
      </c>
      <c r="B70" s="19" t="s">
        <v>1614</v>
      </c>
      <c r="C70" s="23" t="s">
        <v>1527</v>
      </c>
      <c r="D70" s="23" t="s">
        <v>1528</v>
      </c>
      <c r="E70" s="23" t="s">
        <v>28</v>
      </c>
      <c r="F70" s="23">
        <v>47</v>
      </c>
      <c r="G70" s="23" t="s">
        <v>26</v>
      </c>
      <c r="H70" s="23" t="s">
        <v>1529</v>
      </c>
      <c r="I70" s="23" t="s">
        <v>1497</v>
      </c>
      <c r="J70" s="23">
        <v>2344</v>
      </c>
      <c r="K70" s="23" t="s">
        <v>1445</v>
      </c>
      <c r="L70" s="23">
        <v>21</v>
      </c>
      <c r="M70" s="23" t="s">
        <v>1446</v>
      </c>
      <c r="N70" s="23">
        <f t="shared" si="1"/>
        <v>20</v>
      </c>
      <c r="O70" s="23">
        <v>61</v>
      </c>
      <c r="U70" s="17" t="s">
        <v>1813</v>
      </c>
      <c r="X70" s="17" t="str">
        <f>VLOOKUP(J:J,[5]Sheet2!A$1:B$65536,2,0)</f>
        <v>OŠ Brestje</v>
      </c>
    </row>
    <row r="71" spans="1:56" x14ac:dyDescent="0.25">
      <c r="A71" s="23">
        <v>64</v>
      </c>
      <c r="B71" s="19" t="s">
        <v>1682</v>
      </c>
      <c r="C71" s="23" t="s">
        <v>1531</v>
      </c>
      <c r="D71" s="23" t="s">
        <v>1532</v>
      </c>
      <c r="E71" s="23" t="s">
        <v>28</v>
      </c>
      <c r="F71" s="23">
        <v>47</v>
      </c>
      <c r="G71" s="23" t="s">
        <v>26</v>
      </c>
      <c r="H71" s="23" t="s">
        <v>1533</v>
      </c>
      <c r="I71" s="23" t="s">
        <v>1534</v>
      </c>
      <c r="J71" s="23">
        <v>2284</v>
      </c>
      <c r="K71" s="23" t="s">
        <v>1445</v>
      </c>
      <c r="L71" s="23">
        <v>21</v>
      </c>
      <c r="M71" s="23" t="s">
        <v>1446</v>
      </c>
      <c r="N71" s="23">
        <f t="shared" si="1"/>
        <v>20</v>
      </c>
      <c r="O71" s="23">
        <v>61</v>
      </c>
      <c r="U71" s="17" t="s">
        <v>1805</v>
      </c>
      <c r="X71" s="17" t="s">
        <v>1535</v>
      </c>
    </row>
    <row r="72" spans="1:56" x14ac:dyDescent="0.25">
      <c r="A72" s="23">
        <v>65</v>
      </c>
      <c r="B72" s="19" t="s">
        <v>1499</v>
      </c>
      <c r="C72" s="23" t="s">
        <v>1692</v>
      </c>
      <c r="D72" s="23" t="s">
        <v>1693</v>
      </c>
      <c r="E72" s="23" t="s">
        <v>28</v>
      </c>
      <c r="F72" s="23">
        <v>47</v>
      </c>
      <c r="G72" s="23" t="s">
        <v>26</v>
      </c>
      <c r="H72" s="23" t="s">
        <v>1694</v>
      </c>
      <c r="I72" s="23" t="s">
        <v>1453</v>
      </c>
      <c r="J72" s="23">
        <v>2206</v>
      </c>
      <c r="K72" s="23" t="s">
        <v>1445</v>
      </c>
      <c r="L72" s="23">
        <v>21</v>
      </c>
      <c r="M72" s="23" t="s">
        <v>1446</v>
      </c>
      <c r="N72" s="23">
        <f t="shared" si="1"/>
        <v>20</v>
      </c>
      <c r="O72" s="23">
        <v>61</v>
      </c>
      <c r="U72" s="17" t="s">
        <v>1695</v>
      </c>
      <c r="X72" s="17" t="str">
        <f>VLOOKUP(J:J,[31]Sheet2!A$1:B$65536,2,0)</f>
        <v>OŠ Pavleka Miškine</v>
      </c>
    </row>
    <row r="73" spans="1:56" x14ac:dyDescent="0.25">
      <c r="A73" s="23">
        <v>66</v>
      </c>
      <c r="B73" s="19" t="s">
        <v>1696</v>
      </c>
      <c r="C73" s="23" t="s">
        <v>1508</v>
      </c>
      <c r="D73" s="23" t="s">
        <v>1509</v>
      </c>
      <c r="E73" s="23" t="s">
        <v>28</v>
      </c>
      <c r="F73" s="23">
        <v>47</v>
      </c>
      <c r="G73" s="23" t="s">
        <v>26</v>
      </c>
      <c r="H73" s="23" t="s">
        <v>1510</v>
      </c>
      <c r="I73" s="23" t="s">
        <v>1511</v>
      </c>
      <c r="J73" s="23">
        <v>2907</v>
      </c>
      <c r="K73" s="23" t="s">
        <v>1445</v>
      </c>
      <c r="L73" s="23">
        <v>21</v>
      </c>
      <c r="M73" s="23" t="s">
        <v>1446</v>
      </c>
      <c r="N73" s="23">
        <f t="shared" si="1"/>
        <v>20</v>
      </c>
      <c r="O73" s="23">
        <v>61</v>
      </c>
      <c r="U73" s="17" t="s">
        <v>1808</v>
      </c>
      <c r="X73" s="17" t="s">
        <v>1519</v>
      </c>
      <c r="BD73" s="1"/>
    </row>
    <row r="74" spans="1:56" x14ac:dyDescent="0.25">
      <c r="A74" s="23">
        <v>67</v>
      </c>
      <c r="B74" s="19" t="s">
        <v>1526</v>
      </c>
      <c r="C74" s="23" t="s">
        <v>1555</v>
      </c>
      <c r="D74" s="23" t="s">
        <v>1556</v>
      </c>
      <c r="E74" s="23" t="s">
        <v>28</v>
      </c>
      <c r="F74" s="23">
        <v>47</v>
      </c>
      <c r="G74" s="23" t="s">
        <v>26</v>
      </c>
      <c r="H74" s="23" t="s">
        <v>1557</v>
      </c>
      <c r="I74" s="23" t="s">
        <v>1558</v>
      </c>
      <c r="J74" s="23">
        <v>2244</v>
      </c>
      <c r="K74" s="23" t="s">
        <v>1445</v>
      </c>
      <c r="L74" s="23">
        <v>21</v>
      </c>
      <c r="M74" s="23" t="s">
        <v>1446</v>
      </c>
      <c r="N74" s="23">
        <f t="shared" ref="N74:N105" si="2">IF(O74&lt;O73,N73+1,N73)</f>
        <v>20</v>
      </c>
      <c r="O74" s="23">
        <v>61</v>
      </c>
      <c r="U74" s="17" t="s">
        <v>1801</v>
      </c>
      <c r="X74" s="17" t="str">
        <f>VLOOKUP(J:J,[16]Sheet2!A$1:B$65536,2,0)</f>
        <v>OŠ Dragutina Kušlana</v>
      </c>
    </row>
    <row r="75" spans="1:56" x14ac:dyDescent="0.25">
      <c r="A75" s="23">
        <v>68</v>
      </c>
      <c r="B75" s="19" t="s">
        <v>1747</v>
      </c>
      <c r="C75" s="23" t="s">
        <v>1481</v>
      </c>
      <c r="D75" s="23" t="s">
        <v>1482</v>
      </c>
      <c r="E75" s="23" t="s">
        <v>28</v>
      </c>
      <c r="F75" s="23">
        <v>47</v>
      </c>
      <c r="G75" s="23" t="s">
        <v>26</v>
      </c>
      <c r="H75" s="23" t="s">
        <v>1475</v>
      </c>
      <c r="I75" s="23" t="s">
        <v>1476</v>
      </c>
      <c r="J75" s="23">
        <v>2247</v>
      </c>
      <c r="K75" s="23" t="s">
        <v>1445</v>
      </c>
      <c r="L75" s="23">
        <v>21</v>
      </c>
      <c r="M75" s="23" t="s">
        <v>1446</v>
      </c>
      <c r="N75" s="23">
        <f t="shared" si="2"/>
        <v>20</v>
      </c>
      <c r="O75" s="23">
        <v>61</v>
      </c>
      <c r="P75" s="21"/>
      <c r="Q75" s="21"/>
      <c r="R75" s="21"/>
      <c r="S75" s="21"/>
      <c r="T75" s="21"/>
      <c r="U75" s="17" t="s">
        <v>1879</v>
      </c>
      <c r="V75" s="21"/>
      <c r="W75" s="21"/>
      <c r="X75" s="17" t="str">
        <f>VLOOKUP(J:J,[4]Sheet2!A:B,2,0)</f>
        <v>OŠ Ante Kovačića - Zagreb</v>
      </c>
    </row>
    <row r="76" spans="1:56" x14ac:dyDescent="0.25">
      <c r="A76" s="23">
        <v>69</v>
      </c>
      <c r="B76" s="19" t="s">
        <v>1642</v>
      </c>
      <c r="C76" s="23" t="s">
        <v>1588</v>
      </c>
      <c r="D76" s="23" t="s">
        <v>1668</v>
      </c>
      <c r="E76" s="23" t="s">
        <v>28</v>
      </c>
      <c r="F76" s="23">
        <v>47</v>
      </c>
      <c r="G76" s="23" t="s">
        <v>26</v>
      </c>
      <c r="H76" s="23" t="s">
        <v>1533</v>
      </c>
      <c r="I76" s="23" t="s">
        <v>1662</v>
      </c>
      <c r="J76" s="23">
        <v>2265</v>
      </c>
      <c r="K76" s="23" t="s">
        <v>1445</v>
      </c>
      <c r="L76" s="23">
        <v>21</v>
      </c>
      <c r="M76" s="23" t="s">
        <v>1446</v>
      </c>
      <c r="N76" s="23">
        <f t="shared" si="2"/>
        <v>21</v>
      </c>
      <c r="O76" s="23">
        <v>60</v>
      </c>
      <c r="P76" s="21"/>
      <c r="Q76" s="21"/>
      <c r="R76" s="21"/>
      <c r="S76" s="21"/>
      <c r="T76" s="21"/>
      <c r="U76" s="17" t="s">
        <v>1669</v>
      </c>
      <c r="V76" s="21"/>
      <c r="W76" s="21"/>
      <c r="X76" s="17" t="str">
        <f>VLOOKUP(J:J,[20]Sheet2!A$1:B$65536,2,0)</f>
        <v>OŠ Matije Gupca - Zagreb</v>
      </c>
    </row>
    <row r="77" spans="1:56" x14ac:dyDescent="0.25">
      <c r="A77" s="23">
        <v>70</v>
      </c>
      <c r="B77" s="19" t="s">
        <v>1515</v>
      </c>
      <c r="C77" s="23" t="s">
        <v>1630</v>
      </c>
      <c r="D77" s="23" t="s">
        <v>1631</v>
      </c>
      <c r="E77" s="23" t="s">
        <v>28</v>
      </c>
      <c r="F77" s="23">
        <v>47</v>
      </c>
      <c r="G77" s="23" t="s">
        <v>26</v>
      </c>
      <c r="H77" s="23" t="s">
        <v>1632</v>
      </c>
      <c r="I77" s="23" t="s">
        <v>1633</v>
      </c>
      <c r="J77" s="23">
        <v>2269</v>
      </c>
      <c r="K77" s="23" t="s">
        <v>1445</v>
      </c>
      <c r="L77" s="23">
        <v>21</v>
      </c>
      <c r="M77" s="23" t="s">
        <v>1446</v>
      </c>
      <c r="N77" s="23">
        <f t="shared" si="2"/>
        <v>21</v>
      </c>
      <c r="O77" s="23">
        <v>60</v>
      </c>
      <c r="P77" s="21"/>
      <c r="Q77" s="21"/>
      <c r="R77" s="21"/>
      <c r="S77" s="21"/>
      <c r="T77" s="21"/>
      <c r="U77" s="17" t="s">
        <v>1634</v>
      </c>
      <c r="V77" s="21"/>
      <c r="W77" s="21"/>
      <c r="X77" s="17" t="s">
        <v>1635</v>
      </c>
      <c r="BB77" s="1"/>
      <c r="BD77" s="1"/>
    </row>
    <row r="78" spans="1:56" x14ac:dyDescent="0.25">
      <c r="A78" s="23">
        <v>71</v>
      </c>
      <c r="B78" s="19" t="s">
        <v>1536</v>
      </c>
      <c r="C78" s="23" t="s">
        <v>1731</v>
      </c>
      <c r="D78" s="23" t="s">
        <v>1732</v>
      </c>
      <c r="E78" s="23" t="s">
        <v>28</v>
      </c>
      <c r="F78" s="23">
        <v>47</v>
      </c>
      <c r="G78" s="23" t="s">
        <v>26</v>
      </c>
      <c r="H78" s="23" t="s">
        <v>1728</v>
      </c>
      <c r="I78" s="23" t="s">
        <v>1729</v>
      </c>
      <c r="J78" s="23">
        <v>2904</v>
      </c>
      <c r="K78" s="23" t="s">
        <v>1445</v>
      </c>
      <c r="L78" s="23">
        <v>21</v>
      </c>
      <c r="M78" s="23" t="s">
        <v>1446</v>
      </c>
      <c r="N78" s="23">
        <f t="shared" si="2"/>
        <v>22</v>
      </c>
      <c r="O78" s="23">
        <v>58</v>
      </c>
      <c r="U78" s="17" t="s">
        <v>1834</v>
      </c>
      <c r="X78" s="17" t="str">
        <f>VLOOKUP(J:J,[1]Sheet2!A$1:B$65536,2,0)</f>
        <v>OŠ Sesvetska Sela</v>
      </c>
    </row>
    <row r="79" spans="1:56" x14ac:dyDescent="0.25">
      <c r="A79" s="23">
        <v>72</v>
      </c>
      <c r="B79" s="19" t="s">
        <v>1752</v>
      </c>
      <c r="C79" s="23" t="s">
        <v>1487</v>
      </c>
      <c r="D79" s="23" t="s">
        <v>1577</v>
      </c>
      <c r="E79" s="23" t="s">
        <v>28</v>
      </c>
      <c r="F79" s="23">
        <v>47</v>
      </c>
      <c r="G79" s="23" t="s">
        <v>26</v>
      </c>
      <c r="H79" s="23" t="s">
        <v>1533</v>
      </c>
      <c r="I79" s="23" t="s">
        <v>1574</v>
      </c>
      <c r="J79" s="23">
        <v>2212</v>
      </c>
      <c r="K79" s="23" t="s">
        <v>1445</v>
      </c>
      <c r="L79" s="23">
        <v>21</v>
      </c>
      <c r="M79" s="23" t="s">
        <v>1446</v>
      </c>
      <c r="N79" s="23">
        <f t="shared" si="2"/>
        <v>23</v>
      </c>
      <c r="O79" s="23">
        <v>57</v>
      </c>
      <c r="U79" s="17" t="s">
        <v>1578</v>
      </c>
      <c r="X79" s="17" t="str">
        <f>VLOOKUP(J:J,[15]Sheet2!A$1:B$65536,2,0)</f>
        <v>OŠ Granešina</v>
      </c>
    </row>
    <row r="80" spans="1:56" x14ac:dyDescent="0.25">
      <c r="A80" s="23">
        <v>73</v>
      </c>
      <c r="B80" s="19" t="s">
        <v>1663</v>
      </c>
      <c r="C80" s="23" t="s">
        <v>1600</v>
      </c>
      <c r="D80" s="23" t="s">
        <v>1623</v>
      </c>
      <c r="E80" s="23" t="s">
        <v>28</v>
      </c>
      <c r="F80" s="23">
        <v>47</v>
      </c>
      <c r="G80" s="23" t="s">
        <v>26</v>
      </c>
      <c r="H80" s="23" t="s">
        <v>1616</v>
      </c>
      <c r="I80" s="23" t="s">
        <v>1624</v>
      </c>
      <c r="J80" s="23">
        <v>2241</v>
      </c>
      <c r="K80" s="23" t="s">
        <v>1445</v>
      </c>
      <c r="L80" s="23">
        <v>21</v>
      </c>
      <c r="M80" s="23" t="s">
        <v>1446</v>
      </c>
      <c r="N80" s="23">
        <f t="shared" si="2"/>
        <v>23</v>
      </c>
      <c r="O80" s="23">
        <v>57</v>
      </c>
      <c r="U80" s="17" t="s">
        <v>1863</v>
      </c>
      <c r="X80" s="17" t="str">
        <f>VLOOKUP(J:J,[32]Sheet2!A$1:B$65536,2,0)</f>
        <v>OŠ Lovre pl. Matačića</v>
      </c>
    </row>
    <row r="81" spans="1:56" x14ac:dyDescent="0.25">
      <c r="A81" s="23">
        <v>74</v>
      </c>
      <c r="B81" s="14" t="s">
        <v>1792</v>
      </c>
      <c r="C81" s="23" t="s">
        <v>1562</v>
      </c>
      <c r="D81" s="23" t="s">
        <v>1675</v>
      </c>
      <c r="E81" s="23" t="s">
        <v>28</v>
      </c>
      <c r="F81" s="23">
        <v>47</v>
      </c>
      <c r="G81" s="23" t="s">
        <v>26</v>
      </c>
      <c r="H81" s="23" t="s">
        <v>1676</v>
      </c>
      <c r="I81" s="23" t="s">
        <v>1677</v>
      </c>
      <c r="J81" s="23">
        <v>2914</v>
      </c>
      <c r="K81" s="23" t="s">
        <v>1445</v>
      </c>
      <c r="L81" s="23">
        <v>21</v>
      </c>
      <c r="M81" s="23" t="s">
        <v>1446</v>
      </c>
      <c r="N81" s="23">
        <f t="shared" si="2"/>
        <v>23</v>
      </c>
      <c r="O81" s="23">
        <v>57</v>
      </c>
      <c r="P81" s="21"/>
      <c r="Q81" s="21"/>
      <c r="R81" s="21"/>
      <c r="S81" s="21"/>
      <c r="T81" s="21"/>
      <c r="U81" s="17" t="s">
        <v>1861</v>
      </c>
      <c r="V81" s="21"/>
      <c r="W81" s="21"/>
      <c r="X81" s="17" t="s">
        <v>780</v>
      </c>
      <c r="BB81" s="1"/>
      <c r="BD81" s="1"/>
    </row>
    <row r="82" spans="1:56" x14ac:dyDescent="0.25">
      <c r="A82" s="23">
        <v>75</v>
      </c>
      <c r="B82" s="19" t="s">
        <v>1764</v>
      </c>
      <c r="C82" s="23" t="s">
        <v>1513</v>
      </c>
      <c r="D82" s="23" t="s">
        <v>1514</v>
      </c>
      <c r="E82" s="23" t="s">
        <v>28</v>
      </c>
      <c r="F82" s="23">
        <v>47</v>
      </c>
      <c r="G82" s="23" t="s">
        <v>26</v>
      </c>
      <c r="H82" s="23" t="s">
        <v>1510</v>
      </c>
      <c r="I82" s="23" t="s">
        <v>1511</v>
      </c>
      <c r="J82" s="23">
        <v>2907</v>
      </c>
      <c r="K82" s="23" t="s">
        <v>1445</v>
      </c>
      <c r="L82" s="23">
        <v>21</v>
      </c>
      <c r="M82" s="23" t="s">
        <v>1446</v>
      </c>
      <c r="N82" s="23">
        <f t="shared" si="2"/>
        <v>24</v>
      </c>
      <c r="O82" s="23">
        <v>56</v>
      </c>
      <c r="P82" s="21"/>
      <c r="Q82" s="21"/>
      <c r="R82" s="21"/>
      <c r="S82" s="21"/>
      <c r="T82" s="21"/>
      <c r="U82" s="17" t="s">
        <v>1803</v>
      </c>
      <c r="V82" s="21"/>
      <c r="W82" s="21"/>
      <c r="X82" s="17" t="s">
        <v>1519</v>
      </c>
    </row>
    <row r="83" spans="1:56" x14ac:dyDescent="0.25">
      <c r="A83" s="23">
        <v>76</v>
      </c>
      <c r="B83" s="19" t="s">
        <v>1713</v>
      </c>
      <c r="C83" s="23" t="s">
        <v>1496</v>
      </c>
      <c r="D83" s="23" t="s">
        <v>1497</v>
      </c>
      <c r="E83" s="23" t="s">
        <v>28</v>
      </c>
      <c r="F83" s="23">
        <v>47</v>
      </c>
      <c r="G83" s="23" t="s">
        <v>26</v>
      </c>
      <c r="H83" s="23" t="s">
        <v>1498</v>
      </c>
      <c r="I83" s="23" t="s">
        <v>1494</v>
      </c>
      <c r="J83" s="23">
        <v>2219</v>
      </c>
      <c r="K83" s="23" t="s">
        <v>1445</v>
      </c>
      <c r="L83" s="23">
        <v>21</v>
      </c>
      <c r="M83" s="23" t="s">
        <v>1446</v>
      </c>
      <c r="N83" s="23">
        <f t="shared" si="2"/>
        <v>24</v>
      </c>
      <c r="O83" s="23">
        <v>56</v>
      </c>
      <c r="P83" s="21"/>
      <c r="Q83" s="21"/>
      <c r="R83" s="21"/>
      <c r="S83" s="21"/>
      <c r="T83" s="21"/>
      <c r="U83" s="17" t="s">
        <v>1884</v>
      </c>
      <c r="V83" s="21"/>
      <c r="W83" s="21"/>
      <c r="X83" s="17" t="s">
        <v>315</v>
      </c>
    </row>
    <row r="84" spans="1:56" x14ac:dyDescent="0.25">
      <c r="A84" s="23">
        <v>77</v>
      </c>
      <c r="B84" s="19" t="s">
        <v>1646</v>
      </c>
      <c r="C84" s="23" t="s">
        <v>1504</v>
      </c>
      <c r="D84" s="23" t="s">
        <v>1661</v>
      </c>
      <c r="E84" s="23" t="s">
        <v>28</v>
      </c>
      <c r="F84" s="23">
        <v>47</v>
      </c>
      <c r="G84" s="23" t="s">
        <v>26</v>
      </c>
      <c r="H84" s="23" t="s">
        <v>1533</v>
      </c>
      <c r="I84" s="23" t="s">
        <v>1662</v>
      </c>
      <c r="J84" s="23">
        <v>2265</v>
      </c>
      <c r="K84" s="23" t="s">
        <v>1445</v>
      </c>
      <c r="L84" s="23">
        <v>21</v>
      </c>
      <c r="M84" s="23" t="s">
        <v>1446</v>
      </c>
      <c r="N84" s="23">
        <f t="shared" si="2"/>
        <v>25</v>
      </c>
      <c r="O84" s="23">
        <v>55</v>
      </c>
      <c r="U84" s="17" t="s">
        <v>1830</v>
      </c>
      <c r="X84" s="17" t="str">
        <f>VLOOKUP(J:J,[20]Sheet2!A$1:B$65536,2,0)</f>
        <v>OŠ Matije Gupca - Zagreb</v>
      </c>
      <c r="BD84" s="1"/>
    </row>
    <row r="85" spans="1:56" x14ac:dyDescent="0.25">
      <c r="A85" s="23">
        <v>78</v>
      </c>
      <c r="B85" s="19" t="s">
        <v>1777</v>
      </c>
      <c r="C85" s="23" t="s">
        <v>1461</v>
      </c>
      <c r="D85" s="23" t="s">
        <v>1714</v>
      </c>
      <c r="E85" s="23" t="s">
        <v>28</v>
      </c>
      <c r="F85" s="23">
        <v>47</v>
      </c>
      <c r="G85" s="23" t="s">
        <v>26</v>
      </c>
      <c r="H85" s="23" t="s">
        <v>1533</v>
      </c>
      <c r="I85" s="23" t="s">
        <v>1711</v>
      </c>
      <c r="J85" s="23">
        <v>2266</v>
      </c>
      <c r="K85" s="23" t="s">
        <v>1445</v>
      </c>
      <c r="L85" s="23">
        <v>21</v>
      </c>
      <c r="M85" s="23" t="s">
        <v>1446</v>
      </c>
      <c r="N85" s="23">
        <f t="shared" si="2"/>
        <v>25</v>
      </c>
      <c r="O85" s="23">
        <v>55</v>
      </c>
      <c r="U85" s="17" t="s">
        <v>1839</v>
      </c>
      <c r="X85" s="17" t="s">
        <v>883</v>
      </c>
    </row>
    <row r="86" spans="1:56" x14ac:dyDescent="0.25">
      <c r="A86" s="23">
        <v>79</v>
      </c>
      <c r="B86" s="19" t="s">
        <v>1704</v>
      </c>
      <c r="C86" s="23" t="s">
        <v>1671</v>
      </c>
      <c r="D86" s="23" t="s">
        <v>1672</v>
      </c>
      <c r="E86" s="23" t="s">
        <v>28</v>
      </c>
      <c r="F86" s="23">
        <v>47</v>
      </c>
      <c r="G86" s="23" t="s">
        <v>26</v>
      </c>
      <c r="H86" s="23" t="s">
        <v>1539</v>
      </c>
      <c r="I86" s="23" t="s">
        <v>1673</v>
      </c>
      <c r="J86" s="23">
        <v>2256</v>
      </c>
      <c r="K86" s="23" t="s">
        <v>1445</v>
      </c>
      <c r="L86" s="23">
        <v>21</v>
      </c>
      <c r="M86" s="23" t="s">
        <v>1446</v>
      </c>
      <c r="N86" s="23">
        <f t="shared" si="2"/>
        <v>26</v>
      </c>
      <c r="O86" s="23">
        <v>54</v>
      </c>
      <c r="U86" s="17" t="s">
        <v>1822</v>
      </c>
      <c r="X86" s="17" t="s">
        <v>757</v>
      </c>
      <c r="BD86" s="1"/>
    </row>
    <row r="87" spans="1:56" x14ac:dyDescent="0.25">
      <c r="A87" s="23">
        <v>80</v>
      </c>
      <c r="B87" s="19" t="s">
        <v>1559</v>
      </c>
      <c r="C87" s="23" t="s">
        <v>1588</v>
      </c>
      <c r="D87" s="23" t="s">
        <v>1778</v>
      </c>
      <c r="E87" s="23" t="s">
        <v>28</v>
      </c>
      <c r="F87" s="23">
        <v>47</v>
      </c>
      <c r="G87" s="23" t="s">
        <v>26</v>
      </c>
      <c r="H87" s="23" t="s">
        <v>1533</v>
      </c>
      <c r="I87" s="23" t="s">
        <v>1779</v>
      </c>
      <c r="J87" s="23">
        <v>2239</v>
      </c>
      <c r="K87" s="23" t="s">
        <v>1445</v>
      </c>
      <c r="L87" s="23">
        <v>21</v>
      </c>
      <c r="M87" s="23" t="s">
        <v>1446</v>
      </c>
      <c r="N87" s="23">
        <f t="shared" si="2"/>
        <v>27</v>
      </c>
      <c r="O87" s="23">
        <v>53</v>
      </c>
      <c r="P87" s="21"/>
      <c r="Q87" s="21"/>
      <c r="R87" s="21"/>
      <c r="S87" s="21"/>
      <c r="T87" s="21"/>
      <c r="U87" s="17" t="s">
        <v>1811</v>
      </c>
      <c r="V87" s="21"/>
      <c r="W87" s="21"/>
      <c r="X87" s="17" t="s">
        <v>1090</v>
      </c>
    </row>
    <row r="88" spans="1:56" x14ac:dyDescent="0.25">
      <c r="A88" s="23">
        <v>81</v>
      </c>
      <c r="B88" s="19" t="s">
        <v>1601</v>
      </c>
      <c r="C88" s="23" t="s">
        <v>1458</v>
      </c>
      <c r="D88" s="23" t="s">
        <v>1459</v>
      </c>
      <c r="E88" s="23" t="s">
        <v>28</v>
      </c>
      <c r="F88" s="23">
        <v>47</v>
      </c>
      <c r="G88" s="23" t="s">
        <v>26</v>
      </c>
      <c r="H88" s="23" t="s">
        <v>1450</v>
      </c>
      <c r="I88" s="23" t="s">
        <v>1451</v>
      </c>
      <c r="J88" s="23">
        <v>2270</v>
      </c>
      <c r="K88" s="23" t="s">
        <v>1445</v>
      </c>
      <c r="L88" s="23">
        <v>21</v>
      </c>
      <c r="M88" s="23" t="s">
        <v>1446</v>
      </c>
      <c r="N88" s="23">
        <f t="shared" si="2"/>
        <v>28</v>
      </c>
      <c r="O88" s="23">
        <v>52</v>
      </c>
      <c r="P88" s="21"/>
      <c r="Q88" s="21"/>
      <c r="R88" s="21"/>
      <c r="S88" s="21"/>
      <c r="T88" s="21"/>
      <c r="U88" s="17" t="s">
        <v>1880</v>
      </c>
      <c r="V88" s="21"/>
      <c r="W88" s="21"/>
      <c r="X88" s="17" t="str">
        <f>VLOOKUP(J:J,Sheet2!A:B,2,0)</f>
        <v>OŠ Alojzija Stepinca</v>
      </c>
      <c r="BD88" s="1"/>
    </row>
    <row r="89" spans="1:56" x14ac:dyDescent="0.25">
      <c r="A89" s="23">
        <v>82</v>
      </c>
      <c r="B89" s="19">
        <v>60977615313</v>
      </c>
      <c r="C89" s="23" t="s">
        <v>1466</v>
      </c>
      <c r="D89" s="23" t="s">
        <v>1665</v>
      </c>
      <c r="E89" s="23" t="s">
        <v>28</v>
      </c>
      <c r="F89" s="23">
        <v>47</v>
      </c>
      <c r="G89" s="23" t="s">
        <v>26</v>
      </c>
      <c r="H89" s="23" t="s">
        <v>1533</v>
      </c>
      <c r="I89" s="23" t="s">
        <v>1662</v>
      </c>
      <c r="J89" s="23">
        <v>2265</v>
      </c>
      <c r="K89" s="23" t="s">
        <v>1445</v>
      </c>
      <c r="L89" s="23">
        <v>21</v>
      </c>
      <c r="M89" s="23" t="s">
        <v>1446</v>
      </c>
      <c r="N89" s="23">
        <f t="shared" si="2"/>
        <v>29</v>
      </c>
      <c r="O89" s="23">
        <v>51</v>
      </c>
      <c r="P89" s="21"/>
      <c r="Q89" s="21"/>
      <c r="R89" s="21"/>
      <c r="S89" s="21"/>
      <c r="T89" s="21"/>
      <c r="U89" s="17" t="s">
        <v>1666</v>
      </c>
      <c r="V89" s="21"/>
      <c r="W89" s="21"/>
      <c r="X89" s="17" t="str">
        <f>VLOOKUP(J:J,[20]Sheet2!A$1:B$65536,2,0)</f>
        <v>OŠ Matije Gupca - Zagreb</v>
      </c>
    </row>
    <row r="90" spans="1:56" x14ac:dyDescent="0.25">
      <c r="A90" s="23">
        <v>83</v>
      </c>
      <c r="B90" s="19" t="s">
        <v>1571</v>
      </c>
      <c r="C90" s="23" t="s">
        <v>1485</v>
      </c>
      <c r="D90" s="23" t="s">
        <v>1489</v>
      </c>
      <c r="E90" s="23" t="s">
        <v>28</v>
      </c>
      <c r="F90" s="23">
        <v>47</v>
      </c>
      <c r="G90" s="23" t="s">
        <v>26</v>
      </c>
      <c r="H90" s="23" t="s">
        <v>1493</v>
      </c>
      <c r="I90" s="23" t="s">
        <v>1494</v>
      </c>
      <c r="J90" s="23">
        <v>2219</v>
      </c>
      <c r="K90" s="23" t="s">
        <v>1445</v>
      </c>
      <c r="L90" s="23">
        <v>21</v>
      </c>
      <c r="M90" s="23" t="s">
        <v>1446</v>
      </c>
      <c r="N90" s="23">
        <f t="shared" si="2"/>
        <v>30</v>
      </c>
      <c r="O90" s="23">
        <v>50</v>
      </c>
      <c r="P90" s="21"/>
      <c r="Q90" s="21"/>
      <c r="R90" s="21"/>
      <c r="S90" s="21"/>
      <c r="T90" s="21"/>
      <c r="U90" s="17" t="s">
        <v>1875</v>
      </c>
      <c r="V90" s="21"/>
      <c r="W90" s="21"/>
      <c r="X90" s="17" t="s">
        <v>315</v>
      </c>
      <c r="BD90" s="1"/>
    </row>
    <row r="91" spans="1:56" x14ac:dyDescent="0.25">
      <c r="A91" s="23">
        <v>84</v>
      </c>
      <c r="B91" s="19" t="s">
        <v>1754</v>
      </c>
      <c r="C91" s="23" t="s">
        <v>1455</v>
      </c>
      <c r="D91" s="23" t="s">
        <v>1456</v>
      </c>
      <c r="E91" s="23" t="s">
        <v>28</v>
      </c>
      <c r="F91" s="23">
        <v>47</v>
      </c>
      <c r="G91" s="23" t="s">
        <v>26</v>
      </c>
      <c r="H91" s="23" t="s">
        <v>1450</v>
      </c>
      <c r="I91" s="23" t="s">
        <v>1451</v>
      </c>
      <c r="J91" s="23">
        <v>2270</v>
      </c>
      <c r="K91" s="23" t="s">
        <v>1445</v>
      </c>
      <c r="L91" s="23">
        <v>21</v>
      </c>
      <c r="M91" s="23" t="s">
        <v>1446</v>
      </c>
      <c r="N91" s="23">
        <f t="shared" si="2"/>
        <v>31</v>
      </c>
      <c r="O91" s="23">
        <v>48</v>
      </c>
      <c r="P91" s="21"/>
      <c r="Q91" s="21"/>
      <c r="R91" s="21"/>
      <c r="S91" s="21"/>
      <c r="T91" s="21"/>
      <c r="U91" s="17" t="s">
        <v>1883</v>
      </c>
      <c r="V91" s="21"/>
      <c r="W91" s="21"/>
      <c r="X91" s="17" t="str">
        <f>VLOOKUP(J:J,Sheet2!A:B,2,0)</f>
        <v>OŠ Alojzija Stepinca</v>
      </c>
    </row>
    <row r="92" spans="1:56" x14ac:dyDescent="0.25">
      <c r="A92" s="23">
        <v>85</v>
      </c>
      <c r="B92" s="19" t="s">
        <v>1740</v>
      </c>
      <c r="C92" s="23" t="s">
        <v>1491</v>
      </c>
      <c r="D92" s="23" t="s">
        <v>1492</v>
      </c>
      <c r="E92" s="23" t="s">
        <v>28</v>
      </c>
      <c r="F92" s="23">
        <v>47</v>
      </c>
      <c r="G92" s="23" t="s">
        <v>26</v>
      </c>
      <c r="H92" s="23" t="s">
        <v>1493</v>
      </c>
      <c r="I92" s="23" t="s">
        <v>1494</v>
      </c>
      <c r="J92" s="23">
        <v>2219</v>
      </c>
      <c r="K92" s="23" t="s">
        <v>1445</v>
      </c>
      <c r="L92" s="23">
        <v>21</v>
      </c>
      <c r="M92" s="23" t="s">
        <v>1446</v>
      </c>
      <c r="N92" s="23">
        <f t="shared" si="2"/>
        <v>32</v>
      </c>
      <c r="O92" s="23">
        <v>47</v>
      </c>
      <c r="P92" s="21"/>
      <c r="Q92" s="21"/>
      <c r="R92" s="21"/>
      <c r="S92" s="21"/>
      <c r="T92" s="21"/>
      <c r="U92" s="17" t="s">
        <v>1877</v>
      </c>
      <c r="V92" s="21"/>
      <c r="W92" s="21"/>
      <c r="X92" s="17" t="s">
        <v>315</v>
      </c>
    </row>
    <row r="93" spans="1:56" x14ac:dyDescent="0.25">
      <c r="A93" s="23">
        <v>86</v>
      </c>
      <c r="B93" s="19" t="s">
        <v>1768</v>
      </c>
      <c r="C93" s="23" t="s">
        <v>1504</v>
      </c>
      <c r="D93" s="23" t="s">
        <v>1697</v>
      </c>
      <c r="E93" s="23" t="s">
        <v>28</v>
      </c>
      <c r="F93" s="23">
        <v>47</v>
      </c>
      <c r="G93" s="23" t="s">
        <v>26</v>
      </c>
      <c r="H93" s="23" t="s">
        <v>1694</v>
      </c>
      <c r="I93" s="23" t="s">
        <v>1453</v>
      </c>
      <c r="J93" s="23">
        <v>2206</v>
      </c>
      <c r="K93" s="23" t="s">
        <v>1445</v>
      </c>
      <c r="L93" s="23">
        <v>21</v>
      </c>
      <c r="M93" s="23" t="s">
        <v>1446</v>
      </c>
      <c r="N93" s="23">
        <f t="shared" si="2"/>
        <v>33</v>
      </c>
      <c r="O93" s="23">
        <v>46</v>
      </c>
      <c r="U93" s="17" t="s">
        <v>1842</v>
      </c>
      <c r="X93" s="17" t="str">
        <f>VLOOKUP(J:J,[31]Sheet2!A$1:B$65536,2,0)</f>
        <v>OŠ Pavleka Miškine</v>
      </c>
    </row>
    <row r="94" spans="1:56" x14ac:dyDescent="0.25">
      <c r="A94" s="23">
        <v>87</v>
      </c>
      <c r="B94" s="19" t="s">
        <v>1467</v>
      </c>
      <c r="C94" s="23" t="s">
        <v>1748</v>
      </c>
      <c r="D94" s="23" t="s">
        <v>1749</v>
      </c>
      <c r="E94" s="23" t="s">
        <v>28</v>
      </c>
      <c r="F94" s="23">
        <v>47</v>
      </c>
      <c r="G94" s="23" t="s">
        <v>26</v>
      </c>
      <c r="H94" s="23" t="s">
        <v>1742</v>
      </c>
      <c r="I94" s="23" t="s">
        <v>1743</v>
      </c>
      <c r="J94" s="23">
        <v>2300</v>
      </c>
      <c r="K94" s="23" t="s">
        <v>1445</v>
      </c>
      <c r="L94" s="23">
        <v>21</v>
      </c>
      <c r="M94" s="23" t="s">
        <v>1446</v>
      </c>
      <c r="N94" s="23">
        <f t="shared" si="2"/>
        <v>34</v>
      </c>
      <c r="O94" s="23">
        <v>45</v>
      </c>
      <c r="U94" s="17" t="s">
        <v>1825</v>
      </c>
      <c r="X94" s="17" t="str">
        <f>VLOOKUP(J:J,[17]Sheet2!A$1:B$65536,2,0)</f>
        <v>OŠ Stjepana Bencekovića</v>
      </c>
    </row>
    <row r="95" spans="1:56" x14ac:dyDescent="0.25">
      <c r="A95" s="23">
        <v>88</v>
      </c>
      <c r="B95" s="19" t="s">
        <v>1660</v>
      </c>
      <c r="C95" s="23" t="s">
        <v>1659</v>
      </c>
      <c r="D95" s="23" t="s">
        <v>1753</v>
      </c>
      <c r="E95" s="23" t="s">
        <v>28</v>
      </c>
      <c r="F95" s="23">
        <v>47</v>
      </c>
      <c r="G95" s="23" t="s">
        <v>26</v>
      </c>
      <c r="H95" s="23" t="s">
        <v>1742</v>
      </c>
      <c r="I95" s="23" t="s">
        <v>1743</v>
      </c>
      <c r="J95" s="23">
        <v>2300</v>
      </c>
      <c r="K95" s="23" t="s">
        <v>1445</v>
      </c>
      <c r="L95" s="23">
        <v>21</v>
      </c>
      <c r="M95" s="23" t="s">
        <v>1446</v>
      </c>
      <c r="N95" s="23">
        <f t="shared" si="2"/>
        <v>34</v>
      </c>
      <c r="O95" s="23">
        <v>45</v>
      </c>
      <c r="U95" s="17" t="s">
        <v>1827</v>
      </c>
      <c r="X95" s="17" t="str">
        <f>VLOOKUP(J:J,[17]Sheet2!A$1:B$65536,2,0)</f>
        <v>OŠ Stjepana Bencekovića</v>
      </c>
    </row>
    <row r="96" spans="1:56" x14ac:dyDescent="0.25">
      <c r="A96" s="23">
        <v>89</v>
      </c>
      <c r="B96" s="19" t="s">
        <v>1576</v>
      </c>
      <c r="C96" s="23" t="s">
        <v>1478</v>
      </c>
      <c r="D96" s="23" t="s">
        <v>1741</v>
      </c>
      <c r="E96" s="23" t="s">
        <v>28</v>
      </c>
      <c r="F96" s="23">
        <v>47</v>
      </c>
      <c r="G96" s="23" t="s">
        <v>26</v>
      </c>
      <c r="H96" s="23" t="s">
        <v>1742</v>
      </c>
      <c r="I96" s="23" t="s">
        <v>1743</v>
      </c>
      <c r="J96" s="23">
        <v>2300</v>
      </c>
      <c r="K96" s="23" t="s">
        <v>1445</v>
      </c>
      <c r="L96" s="23">
        <v>21</v>
      </c>
      <c r="M96" s="23" t="s">
        <v>1446</v>
      </c>
      <c r="N96" s="23">
        <f t="shared" si="2"/>
        <v>35</v>
      </c>
      <c r="O96" s="23">
        <v>44</v>
      </c>
      <c r="U96" s="17" t="s">
        <v>1817</v>
      </c>
      <c r="X96" s="17" t="str">
        <f>VLOOKUP(J:J,[17]Sheet2!A$1:B$65536,2,0)</f>
        <v>OŠ Stjepana Bencekovića</v>
      </c>
    </row>
    <row r="97" spans="1:56" x14ac:dyDescent="0.25">
      <c r="A97" s="23">
        <v>90</v>
      </c>
      <c r="B97" s="19" t="s">
        <v>1761</v>
      </c>
      <c r="C97" s="23" t="s">
        <v>1473</v>
      </c>
      <c r="D97" s="23" t="s">
        <v>1686</v>
      </c>
      <c r="E97" s="23" t="s">
        <v>28</v>
      </c>
      <c r="F97" s="23">
        <v>47</v>
      </c>
      <c r="G97" s="23" t="s">
        <v>26</v>
      </c>
      <c r="H97" s="23" t="s">
        <v>1484</v>
      </c>
      <c r="I97" s="23" t="s">
        <v>1684</v>
      </c>
      <c r="J97" s="23">
        <v>2301</v>
      </c>
      <c r="K97" s="23" t="s">
        <v>1445</v>
      </c>
      <c r="L97" s="23">
        <v>21</v>
      </c>
      <c r="M97" s="23" t="s">
        <v>1446</v>
      </c>
      <c r="N97" s="23">
        <f t="shared" si="2"/>
        <v>35</v>
      </c>
      <c r="O97" s="23">
        <v>44</v>
      </c>
      <c r="P97" s="21"/>
      <c r="Q97" s="21"/>
      <c r="R97" s="21"/>
      <c r="S97" s="21"/>
      <c r="T97" s="21"/>
      <c r="U97" s="17" t="s">
        <v>1824</v>
      </c>
      <c r="V97" s="21"/>
      <c r="W97" s="21"/>
      <c r="X97" s="17" t="str">
        <f>VLOOKUP(J:J,[33]Sheet2!A:B,2,0)</f>
        <v>OŠ Odra</v>
      </c>
      <c r="BB97" s="1"/>
      <c r="BD97" s="1"/>
    </row>
    <row r="98" spans="1:56" x14ac:dyDescent="0.25">
      <c r="A98" s="23">
        <v>91</v>
      </c>
      <c r="B98" s="19" t="s">
        <v>1670</v>
      </c>
      <c r="C98" s="23" t="s">
        <v>1588</v>
      </c>
      <c r="D98" s="23" t="s">
        <v>1853</v>
      </c>
      <c r="E98" s="23" t="s">
        <v>28</v>
      </c>
      <c r="F98" s="23">
        <v>47</v>
      </c>
      <c r="G98" s="23" t="s">
        <v>26</v>
      </c>
      <c r="H98" s="23" t="s">
        <v>1724</v>
      </c>
      <c r="I98" s="23" t="s">
        <v>1725</v>
      </c>
      <c r="J98" s="23">
        <v>2282</v>
      </c>
      <c r="K98" s="23" t="s">
        <v>1798</v>
      </c>
      <c r="L98" s="23">
        <v>21</v>
      </c>
      <c r="M98" s="23" t="s">
        <v>1799</v>
      </c>
      <c r="N98" s="23">
        <f t="shared" si="2"/>
        <v>36</v>
      </c>
      <c r="P98" s="21"/>
      <c r="Q98" s="21"/>
      <c r="R98" s="21"/>
      <c r="S98" s="21"/>
      <c r="T98" s="21"/>
      <c r="V98" s="21"/>
      <c r="W98" s="21"/>
      <c r="X98" s="21" t="s">
        <v>889</v>
      </c>
    </row>
    <row r="99" spans="1:56" x14ac:dyDescent="0.25">
      <c r="A99" s="23">
        <v>92</v>
      </c>
      <c r="B99" s="19" t="s">
        <v>1619</v>
      </c>
      <c r="C99" s="23" t="s">
        <v>1458</v>
      </c>
      <c r="D99" s="23" t="s">
        <v>1683</v>
      </c>
      <c r="E99" s="23" t="s">
        <v>28</v>
      </c>
      <c r="F99" s="23">
        <v>47</v>
      </c>
      <c r="G99" s="23" t="s">
        <v>26</v>
      </c>
      <c r="H99" s="23" t="s">
        <v>1484</v>
      </c>
      <c r="I99" s="23" t="s">
        <v>1684</v>
      </c>
      <c r="J99" s="23">
        <v>2301</v>
      </c>
      <c r="K99" s="23" t="s">
        <v>1445</v>
      </c>
      <c r="L99" s="23">
        <v>21</v>
      </c>
      <c r="M99" s="23" t="s">
        <v>1446</v>
      </c>
      <c r="N99" s="23">
        <f t="shared" si="2"/>
        <v>36</v>
      </c>
      <c r="P99" s="21"/>
      <c r="Q99" s="21"/>
      <c r="R99" s="21"/>
      <c r="S99" s="21"/>
      <c r="T99" s="21"/>
      <c r="V99" s="21"/>
      <c r="W99" s="21"/>
      <c r="X99" s="17" t="str">
        <f>VLOOKUP(J:J,[33]Sheet2!A:B,2,0)</f>
        <v>OŠ Odra</v>
      </c>
    </row>
    <row r="100" spans="1:56" x14ac:dyDescent="0.25">
      <c r="A100" s="23">
        <v>93</v>
      </c>
      <c r="B100" s="19">
        <v>74776216141</v>
      </c>
      <c r="C100" s="23" t="s">
        <v>1464</v>
      </c>
      <c r="D100" s="23" t="s">
        <v>1525</v>
      </c>
      <c r="E100" s="23" t="s">
        <v>28</v>
      </c>
      <c r="F100" s="23">
        <v>47</v>
      </c>
      <c r="G100" s="23" t="s">
        <v>26</v>
      </c>
      <c r="H100" s="23" t="s">
        <v>1464</v>
      </c>
      <c r="I100" s="23" t="s">
        <v>1523</v>
      </c>
      <c r="J100" s="23">
        <v>2344</v>
      </c>
      <c r="K100" s="23" t="s">
        <v>1445</v>
      </c>
      <c r="L100" s="23">
        <v>21</v>
      </c>
      <c r="M100" s="23" t="s">
        <v>1446</v>
      </c>
      <c r="N100" s="23">
        <f t="shared" si="2"/>
        <v>36</v>
      </c>
      <c r="X100" s="17" t="str">
        <f>VLOOKUP(J:J,[5]Sheet2!A$1:B$65536,2,0)</f>
        <v>OŠ Brestje</v>
      </c>
    </row>
    <row r="101" spans="1:56" x14ac:dyDescent="0.25">
      <c r="A101" s="23">
        <v>94</v>
      </c>
      <c r="B101" s="19" t="s">
        <v>1674</v>
      </c>
      <c r="C101" s="26" t="s">
        <v>1716</v>
      </c>
      <c r="D101" s="26" t="s">
        <v>1717</v>
      </c>
      <c r="E101" s="26" t="s">
        <v>28</v>
      </c>
      <c r="F101" s="26">
        <v>47</v>
      </c>
      <c r="G101" s="26" t="s">
        <v>26</v>
      </c>
      <c r="H101" s="26" t="s">
        <v>1718</v>
      </c>
      <c r="I101" s="26" t="s">
        <v>1711</v>
      </c>
      <c r="J101" s="26">
        <v>2266</v>
      </c>
      <c r="K101" s="26" t="s">
        <v>1445</v>
      </c>
      <c r="L101" s="26">
        <v>21</v>
      </c>
      <c r="M101" s="26" t="s">
        <v>1446</v>
      </c>
      <c r="N101" s="23">
        <f t="shared" si="2"/>
        <v>36</v>
      </c>
      <c r="O101" s="26"/>
      <c r="P101" s="25"/>
      <c r="Q101" s="25"/>
      <c r="R101" s="25"/>
      <c r="S101" s="25"/>
      <c r="T101" s="25"/>
      <c r="U101" s="24"/>
      <c r="V101" s="25"/>
      <c r="W101" s="25"/>
      <c r="X101" s="24" t="s">
        <v>883</v>
      </c>
    </row>
    <row r="102" spans="1:56" x14ac:dyDescent="0.25">
      <c r="A102" s="23">
        <v>95</v>
      </c>
      <c r="B102" s="19" t="s">
        <v>1664</v>
      </c>
      <c r="C102" s="23" t="s">
        <v>1721</v>
      </c>
      <c r="D102" s="23" t="s">
        <v>1722</v>
      </c>
      <c r="E102" s="23" t="s">
        <v>28</v>
      </c>
      <c r="F102" s="23">
        <v>47</v>
      </c>
      <c r="G102" s="23" t="s">
        <v>26</v>
      </c>
      <c r="J102" s="23">
        <v>2236</v>
      </c>
      <c r="K102" s="23" t="s">
        <v>1445</v>
      </c>
      <c r="L102" s="23">
        <v>21</v>
      </c>
      <c r="M102" s="23" t="s">
        <v>1446</v>
      </c>
      <c r="N102" s="23">
        <f t="shared" si="2"/>
        <v>36</v>
      </c>
      <c r="X102" s="17" t="s">
        <v>1723</v>
      </c>
    </row>
    <row r="103" spans="1:56" x14ac:dyDescent="0.25">
      <c r="A103" s="26">
        <v>96</v>
      </c>
      <c r="B103" s="28" t="s">
        <v>1744</v>
      </c>
      <c r="C103" s="26" t="s">
        <v>1659</v>
      </c>
      <c r="D103" s="26" t="s">
        <v>1751</v>
      </c>
      <c r="E103" s="26" t="s">
        <v>28</v>
      </c>
      <c r="F103" s="26">
        <v>47</v>
      </c>
      <c r="G103" s="26" t="s">
        <v>26</v>
      </c>
      <c r="H103" s="26" t="s">
        <v>1742</v>
      </c>
      <c r="I103" s="26" t="s">
        <v>1743</v>
      </c>
      <c r="J103" s="26">
        <v>2300</v>
      </c>
      <c r="K103" s="26" t="s">
        <v>1445</v>
      </c>
      <c r="L103" s="26">
        <v>21</v>
      </c>
      <c r="M103" s="26" t="s">
        <v>1446</v>
      </c>
      <c r="N103" s="26">
        <f t="shared" si="2"/>
        <v>36</v>
      </c>
      <c r="O103" s="26"/>
      <c r="P103" s="25"/>
      <c r="Q103" s="25"/>
      <c r="R103" s="25"/>
      <c r="S103" s="25"/>
      <c r="T103" s="25"/>
      <c r="U103" s="24"/>
      <c r="V103" s="25"/>
      <c r="W103" s="25"/>
      <c r="X103" s="24" t="str">
        <f>VLOOKUP(J:J,[17]Sheet2!A$1:B$65536,2,0)</f>
        <v>OŠ Stjepana Bencekovića</v>
      </c>
      <c r="BD103" s="1"/>
    </row>
    <row r="104" spans="1:56" x14ac:dyDescent="0.25">
      <c r="A104" s="9"/>
      <c r="B104" s="23"/>
      <c r="BB104" s="1"/>
      <c r="BD104" s="1"/>
    </row>
    <row r="105" spans="1:56" x14ac:dyDescent="0.25">
      <c r="A105" s="9"/>
      <c r="B105" s="23"/>
      <c r="BB105" s="1"/>
      <c r="BD105" s="1"/>
    </row>
    <row r="106" spans="1:56" x14ac:dyDescent="0.25">
      <c r="A106" s="9"/>
      <c r="B106" s="23"/>
      <c r="BB106" s="1"/>
      <c r="BD106" s="1"/>
    </row>
    <row r="107" spans="1:56" x14ac:dyDescent="0.25">
      <c r="A107" s="9"/>
      <c r="B107" s="23"/>
      <c r="BB107" s="1"/>
      <c r="BD107" s="1"/>
    </row>
    <row r="108" spans="1:56" x14ac:dyDescent="0.25">
      <c r="A108" s="9"/>
      <c r="B108" s="23"/>
      <c r="BB108" s="1"/>
      <c r="BD108" s="1"/>
    </row>
    <row r="109" spans="1:56" x14ac:dyDescent="0.25">
      <c r="A109" s="9"/>
      <c r="B109" s="23"/>
      <c r="BB109" s="1"/>
      <c r="BD109" s="1"/>
    </row>
    <row r="110" spans="1:56" x14ac:dyDescent="0.25">
      <c r="A110" s="9"/>
      <c r="B110" s="23"/>
      <c r="BB110" s="1"/>
      <c r="BD110" s="1"/>
    </row>
    <row r="111" spans="1:56" x14ac:dyDescent="0.25">
      <c r="A111" s="9"/>
      <c r="B111" s="23"/>
      <c r="BB111" s="1"/>
      <c r="BD111" s="1"/>
    </row>
    <row r="112" spans="1:56" x14ac:dyDescent="0.25">
      <c r="A112" s="9"/>
      <c r="B112" s="23"/>
      <c r="BB112" s="1"/>
      <c r="BD112" s="1"/>
    </row>
    <row r="113" spans="1:56" x14ac:dyDescent="0.25">
      <c r="A113" s="9"/>
      <c r="B113" s="23"/>
      <c r="BB113" s="1"/>
      <c r="BD113" s="1"/>
    </row>
    <row r="114" spans="1:56" x14ac:dyDescent="0.25">
      <c r="A114" s="9"/>
      <c r="B114" s="23"/>
      <c r="BB114" s="1"/>
      <c r="BD114" s="1"/>
    </row>
    <row r="115" spans="1:56" x14ac:dyDescent="0.25">
      <c r="A115" s="9"/>
      <c r="B115" s="23"/>
      <c r="BB115" s="1"/>
      <c r="BD115" s="1"/>
    </row>
    <row r="116" spans="1:56" x14ac:dyDescent="0.25">
      <c r="BB116" s="1"/>
      <c r="BD116" s="1"/>
    </row>
    <row r="117" spans="1:56" x14ac:dyDescent="0.25">
      <c r="BB117" s="1"/>
      <c r="BD117" s="1"/>
    </row>
    <row r="118" spans="1:56" x14ac:dyDescent="0.25">
      <c r="BB118" s="1"/>
      <c r="BD118" s="1"/>
    </row>
    <row r="119" spans="1:56" x14ac:dyDescent="0.25">
      <c r="BB119" s="1"/>
      <c r="BD119" s="1"/>
    </row>
    <row r="120" spans="1:56" x14ac:dyDescent="0.25">
      <c r="BB120" s="1"/>
      <c r="BD120" s="1"/>
    </row>
    <row r="121" spans="1:56" x14ac:dyDescent="0.25">
      <c r="BB121" s="1"/>
      <c r="BD121" s="1"/>
    </row>
    <row r="122" spans="1:56" x14ac:dyDescent="0.25">
      <c r="BB122" s="1"/>
      <c r="BD122" s="1"/>
    </row>
    <row r="123" spans="1:56" x14ac:dyDescent="0.25">
      <c r="BB123" s="1"/>
      <c r="BD123" s="1"/>
    </row>
    <row r="124" spans="1:56" x14ac:dyDescent="0.25">
      <c r="BB124" s="1"/>
      <c r="BD124" s="1"/>
    </row>
    <row r="125" spans="1:56" x14ac:dyDescent="0.25">
      <c r="BB125" s="1"/>
      <c r="BD125" s="1"/>
    </row>
    <row r="126" spans="1:56" x14ac:dyDescent="0.25">
      <c r="BB126" s="1"/>
      <c r="BD126" s="1"/>
    </row>
    <row r="127" spans="1:56" x14ac:dyDescent="0.25">
      <c r="BB127" s="1"/>
      <c r="BD127" s="1"/>
    </row>
    <row r="128" spans="1:56" x14ac:dyDescent="0.25">
      <c r="BB128" s="1"/>
      <c r="BD128" s="1"/>
    </row>
    <row r="129" spans="54:56" x14ac:dyDescent="0.25">
      <c r="BB129" s="1"/>
      <c r="BD129" s="1"/>
    </row>
    <row r="130" spans="54:56" x14ac:dyDescent="0.25">
      <c r="BB130" s="1"/>
      <c r="BD130" s="1"/>
    </row>
    <row r="131" spans="54:56" x14ac:dyDescent="0.25">
      <c r="BB131" s="1"/>
      <c r="BD131" s="1"/>
    </row>
    <row r="132" spans="54:56" x14ac:dyDescent="0.25">
      <c r="BB132" s="1"/>
      <c r="BD132" s="1"/>
    </row>
    <row r="133" spans="54:56" x14ac:dyDescent="0.25">
      <c r="BB133" s="1"/>
      <c r="BD133" s="1"/>
    </row>
    <row r="134" spans="54:56" x14ac:dyDescent="0.25">
      <c r="BB134" s="1"/>
      <c r="BD134" s="1"/>
    </row>
    <row r="135" spans="54:56" x14ac:dyDescent="0.25">
      <c r="BB135" s="1"/>
      <c r="BD135" s="1"/>
    </row>
    <row r="136" spans="54:56" x14ac:dyDescent="0.25">
      <c r="BB136" s="1"/>
      <c r="BD136" s="1"/>
    </row>
    <row r="137" spans="54:56" x14ac:dyDescent="0.25">
      <c r="BB137" s="1"/>
      <c r="BD137" s="1"/>
    </row>
    <row r="138" spans="54:56" x14ac:dyDescent="0.25">
      <c r="BB138" s="1"/>
      <c r="BD138" s="1"/>
    </row>
    <row r="139" spans="54:56" x14ac:dyDescent="0.25">
      <c r="BB139" s="1"/>
      <c r="BD139" s="1"/>
    </row>
    <row r="140" spans="54:56" x14ac:dyDescent="0.25">
      <c r="BB140" s="1"/>
      <c r="BD140" s="1"/>
    </row>
    <row r="141" spans="54:56" x14ac:dyDescent="0.25">
      <c r="BB141" s="1"/>
      <c r="BD141" s="1"/>
    </row>
    <row r="142" spans="54:56" x14ac:dyDescent="0.25">
      <c r="BB142" s="1"/>
      <c r="BD142" s="1"/>
    </row>
    <row r="143" spans="54:56" x14ac:dyDescent="0.25">
      <c r="BB143" s="1"/>
      <c r="BD143" s="1"/>
    </row>
    <row r="144" spans="54:56" x14ac:dyDescent="0.25">
      <c r="BB144" s="1"/>
      <c r="BD144" s="1"/>
    </row>
    <row r="145" spans="54:56" x14ac:dyDescent="0.25">
      <c r="BB145" s="1"/>
      <c r="BD145" s="1"/>
    </row>
    <row r="146" spans="54:56" x14ac:dyDescent="0.25">
      <c r="BB146" s="1"/>
      <c r="BD146" s="1"/>
    </row>
    <row r="147" spans="54:56" x14ac:dyDescent="0.25">
      <c r="BB147" s="1"/>
      <c r="BD147" s="1"/>
    </row>
    <row r="148" spans="54:56" x14ac:dyDescent="0.25">
      <c r="BB148" s="1"/>
      <c r="BD148" s="1"/>
    </row>
    <row r="149" spans="54:56" x14ac:dyDescent="0.25">
      <c r="BB149" s="1"/>
      <c r="BD149" s="1"/>
    </row>
    <row r="150" spans="54:56" x14ac:dyDescent="0.25">
      <c r="BB150" s="1"/>
      <c r="BD150" s="1"/>
    </row>
    <row r="151" spans="54:56" x14ac:dyDescent="0.25">
      <c r="BB151" s="1"/>
      <c r="BD151" s="1"/>
    </row>
    <row r="152" spans="54:56" x14ac:dyDescent="0.25">
      <c r="BB152" s="1"/>
      <c r="BD152" s="1"/>
    </row>
    <row r="153" spans="54:56" x14ac:dyDescent="0.25">
      <c r="BB153" s="1"/>
      <c r="BD153" s="1"/>
    </row>
    <row r="154" spans="54:56" x14ac:dyDescent="0.25">
      <c r="BB154" s="1"/>
      <c r="BD154" s="1"/>
    </row>
    <row r="155" spans="54:56" x14ac:dyDescent="0.25">
      <c r="BB155" s="1"/>
      <c r="BD155" s="1"/>
    </row>
    <row r="156" spans="54:56" x14ac:dyDescent="0.25">
      <c r="BB156" s="1"/>
      <c r="BD156" s="1"/>
    </row>
    <row r="157" spans="54:56" x14ac:dyDescent="0.25">
      <c r="BB157" s="1"/>
      <c r="BD157" s="1"/>
    </row>
    <row r="158" spans="54:56" x14ac:dyDescent="0.25">
      <c r="BB158" s="1"/>
      <c r="BD158" s="1"/>
    </row>
    <row r="159" spans="54:56" x14ac:dyDescent="0.25">
      <c r="BB159" s="1"/>
      <c r="BD159" s="1"/>
    </row>
    <row r="160" spans="54:56" x14ac:dyDescent="0.25">
      <c r="BB160" s="1"/>
      <c r="BD160" s="1"/>
    </row>
    <row r="161" spans="54:56" x14ac:dyDescent="0.25">
      <c r="BB161" s="1"/>
      <c r="BD161" s="1"/>
    </row>
    <row r="162" spans="54:56" x14ac:dyDescent="0.25">
      <c r="BB162" s="1"/>
      <c r="BD162" s="1"/>
    </row>
    <row r="163" spans="54:56" x14ac:dyDescent="0.25">
      <c r="BB163" s="1"/>
      <c r="BD163" s="1"/>
    </row>
    <row r="164" spans="54:56" x14ac:dyDescent="0.25">
      <c r="BB164" s="1"/>
      <c r="BD164" s="1"/>
    </row>
    <row r="165" spans="54:56" x14ac:dyDescent="0.25">
      <c r="BB165" s="1"/>
      <c r="BD165" s="1"/>
    </row>
    <row r="166" spans="54:56" x14ac:dyDescent="0.25">
      <c r="BB166" s="1"/>
      <c r="BD166" s="1"/>
    </row>
    <row r="167" spans="54:56" x14ac:dyDescent="0.25">
      <c r="BB167" s="1"/>
      <c r="BD167" s="1"/>
    </row>
    <row r="168" spans="54:56" x14ac:dyDescent="0.25">
      <c r="BB168" s="1"/>
      <c r="BD168" s="1"/>
    </row>
    <row r="169" spans="54:56" x14ac:dyDescent="0.25">
      <c r="BB169" s="1"/>
      <c r="BD169" s="1"/>
    </row>
    <row r="170" spans="54:56" x14ac:dyDescent="0.25">
      <c r="BB170" s="1"/>
      <c r="BD170" s="1"/>
    </row>
    <row r="171" spans="54:56" x14ac:dyDescent="0.25">
      <c r="BB171" s="1"/>
      <c r="BD171" s="1"/>
    </row>
    <row r="172" spans="54:56" x14ac:dyDescent="0.25">
      <c r="BB172" s="1"/>
      <c r="BD172" s="1"/>
    </row>
    <row r="173" spans="54:56" x14ac:dyDescent="0.25">
      <c r="BB173" s="1"/>
      <c r="BD173" s="1"/>
    </row>
    <row r="174" spans="54:56" x14ac:dyDescent="0.25">
      <c r="BB174" s="1"/>
      <c r="BD174" s="1"/>
    </row>
    <row r="175" spans="54:56" x14ac:dyDescent="0.25">
      <c r="BB175" s="1"/>
      <c r="BD175" s="1"/>
    </row>
    <row r="176" spans="54:56" x14ac:dyDescent="0.25">
      <c r="BB176" s="1"/>
      <c r="BD176" s="1"/>
    </row>
    <row r="177" spans="54:56" x14ac:dyDescent="0.25">
      <c r="BB177" s="1"/>
      <c r="BD177" s="1"/>
    </row>
    <row r="178" spans="54:56" x14ac:dyDescent="0.25">
      <c r="BB178" s="1"/>
      <c r="BD178" s="1"/>
    </row>
    <row r="179" spans="54:56" x14ac:dyDescent="0.25">
      <c r="BB179" s="1"/>
      <c r="BD179" s="1"/>
    </row>
    <row r="180" spans="54:56" x14ac:dyDescent="0.25">
      <c r="BB180" s="1"/>
      <c r="BD180" s="1"/>
    </row>
    <row r="181" spans="54:56" x14ac:dyDescent="0.25">
      <c r="BB181" s="1"/>
      <c r="BD181" s="1"/>
    </row>
    <row r="182" spans="54:56" x14ac:dyDescent="0.25">
      <c r="BB182" s="1"/>
      <c r="BD182" s="1"/>
    </row>
    <row r="183" spans="54:56" x14ac:dyDescent="0.25">
      <c r="BB183" s="1"/>
      <c r="BD183" s="1"/>
    </row>
    <row r="184" spans="54:56" x14ac:dyDescent="0.25">
      <c r="BB184" s="1"/>
      <c r="BD184" s="1"/>
    </row>
    <row r="185" spans="54:56" x14ac:dyDescent="0.25">
      <c r="BB185" s="1"/>
      <c r="BD185" s="1"/>
    </row>
    <row r="186" spans="54:56" x14ac:dyDescent="0.25">
      <c r="BB186" s="1"/>
      <c r="BD186" s="1"/>
    </row>
    <row r="187" spans="54:56" x14ac:dyDescent="0.25">
      <c r="BB187" s="1"/>
      <c r="BD187" s="1"/>
    </row>
    <row r="188" spans="54:56" x14ac:dyDescent="0.25">
      <c r="BB188" s="1"/>
      <c r="BD188" s="1"/>
    </row>
    <row r="189" spans="54:56" x14ac:dyDescent="0.25">
      <c r="BB189" s="1"/>
      <c r="BD189" s="1"/>
    </row>
    <row r="190" spans="54:56" x14ac:dyDescent="0.25">
      <c r="BB190" s="1"/>
      <c r="BD190" s="1"/>
    </row>
    <row r="191" spans="54:56" x14ac:dyDescent="0.25">
      <c r="BB191" s="1"/>
      <c r="BD191" s="1"/>
    </row>
    <row r="192" spans="54:56" x14ac:dyDescent="0.25">
      <c r="BB192" s="1"/>
      <c r="BD192" s="1"/>
    </row>
    <row r="193" spans="54:56" x14ac:dyDescent="0.25">
      <c r="BB193" s="1"/>
      <c r="BD193" s="1"/>
    </row>
    <row r="194" spans="54:56" x14ac:dyDescent="0.25">
      <c r="BB194" s="1"/>
      <c r="BD194" s="1"/>
    </row>
    <row r="195" spans="54:56" x14ac:dyDescent="0.25">
      <c r="BB195" s="1"/>
      <c r="BD195" s="1"/>
    </row>
    <row r="196" spans="54:56" x14ac:dyDescent="0.25">
      <c r="BB196" s="1"/>
      <c r="BD196" s="1"/>
    </row>
    <row r="197" spans="54:56" x14ac:dyDescent="0.25">
      <c r="BB197" s="1"/>
      <c r="BD197" s="1"/>
    </row>
    <row r="198" spans="54:56" x14ac:dyDescent="0.25">
      <c r="BB198" s="1"/>
      <c r="BD198" s="1"/>
    </row>
    <row r="199" spans="54:56" x14ac:dyDescent="0.25">
      <c r="BB199" s="1"/>
      <c r="BD199" s="1"/>
    </row>
    <row r="200" spans="54:56" x14ac:dyDescent="0.25">
      <c r="BB200" s="1"/>
      <c r="BD200" s="1"/>
    </row>
    <row r="201" spans="54:56" x14ac:dyDescent="0.25">
      <c r="BB201" s="1"/>
      <c r="BD201" s="1"/>
    </row>
    <row r="202" spans="54:56" x14ac:dyDescent="0.25">
      <c r="BB202" s="1"/>
      <c r="BD202" s="1"/>
    </row>
    <row r="203" spans="54:56" x14ac:dyDescent="0.25">
      <c r="BB203" s="1"/>
      <c r="BD203" s="1"/>
    </row>
    <row r="204" spans="54:56" x14ac:dyDescent="0.25">
      <c r="BB204" s="1"/>
      <c r="BD204" s="1"/>
    </row>
    <row r="205" spans="54:56" x14ac:dyDescent="0.25">
      <c r="BB205" s="1"/>
      <c r="BD205" s="1"/>
    </row>
    <row r="206" spans="54:56" x14ac:dyDescent="0.25">
      <c r="BB206" s="1"/>
      <c r="BD206" s="1"/>
    </row>
    <row r="207" spans="54:56" x14ac:dyDescent="0.25">
      <c r="BB207" s="1"/>
      <c r="BD207" s="1"/>
    </row>
    <row r="208" spans="54:56" x14ac:dyDescent="0.25">
      <c r="BB208" s="1"/>
      <c r="BD208" s="1"/>
    </row>
    <row r="209" spans="54:56" x14ac:dyDescent="0.25">
      <c r="BB209" s="1"/>
      <c r="BD209" s="1"/>
    </row>
    <row r="210" spans="54:56" x14ac:dyDescent="0.25">
      <c r="BB210" s="1"/>
      <c r="BD210" s="1"/>
    </row>
    <row r="211" spans="54:56" x14ac:dyDescent="0.25">
      <c r="BB211" s="1"/>
      <c r="BD211" s="1"/>
    </row>
    <row r="212" spans="54:56" x14ac:dyDescent="0.25">
      <c r="BB212" s="1"/>
      <c r="BD212" s="1"/>
    </row>
    <row r="213" spans="54:56" x14ac:dyDescent="0.25">
      <c r="BB213" s="1"/>
      <c r="BD213" s="1"/>
    </row>
    <row r="214" spans="54:56" x14ac:dyDescent="0.25">
      <c r="BB214" s="1"/>
      <c r="BD214" s="1"/>
    </row>
    <row r="215" spans="54:56" x14ac:dyDescent="0.25">
      <c r="BB215" s="1"/>
      <c r="BD215" s="1"/>
    </row>
    <row r="216" spans="54:56" x14ac:dyDescent="0.25">
      <c r="BB216" s="1"/>
      <c r="BD216" s="1"/>
    </row>
    <row r="217" spans="54:56" x14ac:dyDescent="0.25">
      <c r="BB217" s="1"/>
      <c r="BD217" s="1"/>
    </row>
    <row r="218" spans="54:56" x14ac:dyDescent="0.25">
      <c r="BB218" s="1"/>
      <c r="BD218" s="1"/>
    </row>
    <row r="219" spans="54:56" x14ac:dyDescent="0.25">
      <c r="BB219" s="1"/>
      <c r="BD219" s="1"/>
    </row>
    <row r="220" spans="54:56" x14ac:dyDescent="0.25">
      <c r="BB220" s="1"/>
      <c r="BD220" s="1"/>
    </row>
    <row r="221" spans="54:56" x14ac:dyDescent="0.25">
      <c r="BB221" s="1"/>
      <c r="BD221" s="1"/>
    </row>
    <row r="222" spans="54:56" x14ac:dyDescent="0.25">
      <c r="BB222" s="1"/>
      <c r="BD222" s="1"/>
    </row>
    <row r="223" spans="54:56" x14ac:dyDescent="0.25">
      <c r="BB223" s="1"/>
      <c r="BD223" s="1"/>
    </row>
    <row r="224" spans="54:56" x14ac:dyDescent="0.25">
      <c r="BB224" s="1"/>
      <c r="BD224" s="1"/>
    </row>
    <row r="225" spans="54:56" x14ac:dyDescent="0.25">
      <c r="BB225" s="1"/>
      <c r="BD225" s="1"/>
    </row>
    <row r="226" spans="54:56" x14ac:dyDescent="0.25">
      <c r="BB226" s="1"/>
      <c r="BD226" s="1"/>
    </row>
    <row r="227" spans="54:56" x14ac:dyDescent="0.25">
      <c r="BB227" s="1"/>
      <c r="BD227" s="1"/>
    </row>
    <row r="228" spans="54:56" x14ac:dyDescent="0.25">
      <c r="BB228" s="1"/>
      <c r="BD228" s="1"/>
    </row>
    <row r="229" spans="54:56" x14ac:dyDescent="0.25">
      <c r="BB229" s="1"/>
      <c r="BD229" s="1"/>
    </row>
    <row r="230" spans="54:56" x14ac:dyDescent="0.25">
      <c r="BB230" s="1"/>
      <c r="BD230" s="1"/>
    </row>
    <row r="231" spans="54:56" x14ac:dyDescent="0.25">
      <c r="BB231" s="1"/>
      <c r="BD231" s="1"/>
    </row>
    <row r="232" spans="54:56" x14ac:dyDescent="0.25">
      <c r="BB232" s="1"/>
      <c r="BD232" s="1"/>
    </row>
    <row r="233" spans="54:56" x14ac:dyDescent="0.25">
      <c r="BB233" s="1"/>
      <c r="BD233" s="1"/>
    </row>
    <row r="234" spans="54:56" x14ac:dyDescent="0.25">
      <c r="BB234" s="1"/>
      <c r="BD234" s="1"/>
    </row>
    <row r="235" spans="54:56" x14ac:dyDescent="0.25">
      <c r="BB235" s="1"/>
      <c r="BD235" s="1"/>
    </row>
    <row r="236" spans="54:56" x14ac:dyDescent="0.25">
      <c r="BB236" s="1"/>
      <c r="BD236" s="1"/>
    </row>
    <row r="237" spans="54:56" x14ac:dyDescent="0.25">
      <c r="BB237" s="1"/>
      <c r="BD237" s="1"/>
    </row>
    <row r="238" spans="54:56" x14ac:dyDescent="0.25">
      <c r="BB238" s="1"/>
      <c r="BD238" s="1"/>
    </row>
    <row r="239" spans="54:56" x14ac:dyDescent="0.25">
      <c r="BB239" s="1"/>
      <c r="BD239" s="1"/>
    </row>
    <row r="240" spans="54:56" x14ac:dyDescent="0.25">
      <c r="BB240" s="1"/>
      <c r="BD240" s="1"/>
    </row>
    <row r="241" spans="54:56" x14ac:dyDescent="0.25">
      <c r="BB241" s="1"/>
      <c r="BD241" s="1"/>
    </row>
    <row r="242" spans="54:56" x14ac:dyDescent="0.25">
      <c r="BB242" s="1"/>
      <c r="BD242" s="1"/>
    </row>
    <row r="243" spans="54:56" x14ac:dyDescent="0.25">
      <c r="BB243" s="1"/>
      <c r="BD243" s="1"/>
    </row>
    <row r="244" spans="54:56" x14ac:dyDescent="0.25">
      <c r="BB244" s="1"/>
      <c r="BD244" s="1"/>
    </row>
    <row r="245" spans="54:56" x14ac:dyDescent="0.25">
      <c r="BB245" s="1"/>
      <c r="BD245" s="1"/>
    </row>
    <row r="246" spans="54:56" x14ac:dyDescent="0.25">
      <c r="BB246" s="1"/>
      <c r="BD246" s="1"/>
    </row>
    <row r="247" spans="54:56" x14ac:dyDescent="0.25">
      <c r="BB247" s="1"/>
      <c r="BD247" s="1"/>
    </row>
    <row r="248" spans="54:56" x14ac:dyDescent="0.25">
      <c r="BB248" s="1"/>
      <c r="BD248" s="1"/>
    </row>
    <row r="249" spans="54:56" x14ac:dyDescent="0.25">
      <c r="BB249" s="1"/>
      <c r="BD249" s="1"/>
    </row>
    <row r="250" spans="54:56" x14ac:dyDescent="0.25">
      <c r="BB250" s="1"/>
      <c r="BD250" s="1"/>
    </row>
    <row r="251" spans="54:56" x14ac:dyDescent="0.25">
      <c r="BB251" s="1"/>
      <c r="BD251" s="1"/>
    </row>
    <row r="252" spans="54:56" x14ac:dyDescent="0.25">
      <c r="BB252" s="1"/>
      <c r="BD252" s="1"/>
    </row>
    <row r="253" spans="54:56" x14ac:dyDescent="0.25">
      <c r="BB253" s="1"/>
      <c r="BD253" s="1"/>
    </row>
    <row r="254" spans="54:56" x14ac:dyDescent="0.25">
      <c r="BB254" s="1"/>
      <c r="BD254" s="1"/>
    </row>
    <row r="255" spans="54:56" x14ac:dyDescent="0.25">
      <c r="BB255" s="1"/>
      <c r="BD255" s="1"/>
    </row>
    <row r="256" spans="54:56" x14ac:dyDescent="0.25">
      <c r="BB256" s="1"/>
      <c r="BD256" s="1"/>
    </row>
    <row r="257" spans="54:56" x14ac:dyDescent="0.25">
      <c r="BB257" s="1"/>
      <c r="BD257" s="1"/>
    </row>
    <row r="258" spans="54:56" x14ac:dyDescent="0.25">
      <c r="BB258" s="1"/>
      <c r="BD258" s="1"/>
    </row>
    <row r="259" spans="54:56" x14ac:dyDescent="0.25">
      <c r="BB259" s="1"/>
      <c r="BD259" s="1"/>
    </row>
    <row r="260" spans="54:56" x14ac:dyDescent="0.25">
      <c r="BB260" s="1"/>
      <c r="BD260" s="1"/>
    </row>
    <row r="261" spans="54:56" x14ac:dyDescent="0.25">
      <c r="BB261" s="1"/>
      <c r="BD261" s="1"/>
    </row>
    <row r="262" spans="54:56" x14ac:dyDescent="0.25">
      <c r="BB262" s="1"/>
      <c r="BD262" s="1"/>
    </row>
    <row r="263" spans="54:56" x14ac:dyDescent="0.25">
      <c r="BB263" s="1"/>
      <c r="BD263" s="1"/>
    </row>
    <row r="264" spans="54:56" x14ac:dyDescent="0.25">
      <c r="BB264" s="1"/>
      <c r="BD264" s="1"/>
    </row>
    <row r="265" spans="54:56" x14ac:dyDescent="0.25">
      <c r="BB265" s="1"/>
      <c r="BD265" s="1"/>
    </row>
    <row r="266" spans="54:56" x14ac:dyDescent="0.25">
      <c r="BB266" s="1"/>
      <c r="BD266" s="1"/>
    </row>
    <row r="267" spans="54:56" x14ac:dyDescent="0.25">
      <c r="BB267" s="1"/>
      <c r="BD267" s="1"/>
    </row>
    <row r="268" spans="54:56" x14ac:dyDescent="0.25">
      <c r="BB268" s="1"/>
      <c r="BD268" s="1"/>
    </row>
    <row r="269" spans="54:56" x14ac:dyDescent="0.25">
      <c r="BB269" s="1"/>
      <c r="BD269" s="1"/>
    </row>
    <row r="270" spans="54:56" x14ac:dyDescent="0.25">
      <c r="BB270" s="1"/>
      <c r="BD270" s="1"/>
    </row>
    <row r="271" spans="54:56" x14ac:dyDescent="0.25">
      <c r="BB271" s="1"/>
      <c r="BD271" s="1"/>
    </row>
    <row r="272" spans="54:56" x14ac:dyDescent="0.25">
      <c r="BB272" s="1"/>
      <c r="BD272" s="1"/>
    </row>
    <row r="273" spans="24:56" x14ac:dyDescent="0.25">
      <c r="BB273" s="1"/>
      <c r="BD273" s="1"/>
    </row>
    <row r="274" spans="24:56" x14ac:dyDescent="0.25">
      <c r="BB274" s="1"/>
      <c r="BD274" s="1"/>
    </row>
    <row r="275" spans="24:56" x14ac:dyDescent="0.25">
      <c r="BB275" s="1"/>
      <c r="BD275" s="1"/>
    </row>
    <row r="276" spans="24:56" x14ac:dyDescent="0.25">
      <c r="BB276" s="1"/>
      <c r="BD276" s="1"/>
    </row>
    <row r="277" spans="24:56" x14ac:dyDescent="0.25">
      <c r="BB277" s="1"/>
      <c r="BD277" s="1"/>
    </row>
    <row r="278" spans="24:56" x14ac:dyDescent="0.25">
      <c r="BB278" s="1"/>
      <c r="BD278" s="1"/>
    </row>
    <row r="279" spans="24:56" x14ac:dyDescent="0.25">
      <c r="BB279" s="1"/>
      <c r="BD279" s="1"/>
    </row>
    <row r="280" spans="24:56" x14ac:dyDescent="0.25">
      <c r="BB280" s="1"/>
      <c r="BD280" s="1"/>
    </row>
    <row r="281" spans="24:56" x14ac:dyDescent="0.25">
      <c r="BB281" s="1"/>
      <c r="BD281" s="1"/>
    </row>
    <row r="282" spans="24:56" x14ac:dyDescent="0.25">
      <c r="BB282" s="1"/>
      <c r="BD282" s="1"/>
    </row>
    <row r="283" spans="24:56" x14ac:dyDescent="0.25">
      <c r="BB283" s="1"/>
      <c r="BD283" s="1"/>
    </row>
    <row r="284" spans="24:56" x14ac:dyDescent="0.25">
      <c r="BB284" s="1"/>
      <c r="BD284" s="1"/>
    </row>
    <row r="285" spans="24:56" x14ac:dyDescent="0.25">
      <c r="X285" s="8"/>
      <c r="BB285" s="1"/>
      <c r="BD285" s="1"/>
    </row>
    <row r="286" spans="24:56" x14ac:dyDescent="0.25">
      <c r="X286" s="8"/>
      <c r="BB286" s="1"/>
      <c r="BD286" s="1"/>
    </row>
    <row r="287" spans="24:56" x14ac:dyDescent="0.25">
      <c r="X287" s="8"/>
      <c r="BB287" s="1"/>
      <c r="BD287" s="1"/>
    </row>
    <row r="288" spans="24:56" x14ac:dyDescent="0.25">
      <c r="X288" s="8"/>
      <c r="BB288" s="1"/>
      <c r="BD288" s="1"/>
    </row>
    <row r="289" spans="24:56" x14ac:dyDescent="0.25">
      <c r="X289" s="8"/>
      <c r="BB289" s="1"/>
      <c r="BD289" s="1"/>
    </row>
    <row r="290" spans="24:56" x14ac:dyDescent="0.25">
      <c r="X290" s="8"/>
      <c r="BB290" s="1"/>
      <c r="BD290" s="1"/>
    </row>
    <row r="291" spans="24:56" x14ac:dyDescent="0.25">
      <c r="X291" s="8"/>
      <c r="BB291" s="1"/>
      <c r="BD291" s="1"/>
    </row>
    <row r="292" spans="24:56" x14ac:dyDescent="0.25">
      <c r="X292" s="8"/>
      <c r="BB292" s="1"/>
      <c r="BD292" s="1"/>
    </row>
    <row r="293" spans="24:56" x14ac:dyDescent="0.25">
      <c r="X293" s="8"/>
      <c r="BB293" s="1"/>
      <c r="BD293" s="1"/>
    </row>
    <row r="294" spans="24:56" x14ac:dyDescent="0.25">
      <c r="BB294" s="1"/>
      <c r="BD294" s="1"/>
    </row>
    <row r="295" spans="24:56" x14ac:dyDescent="0.25">
      <c r="BB295" s="1"/>
      <c r="BD295" s="1"/>
    </row>
    <row r="296" spans="24:56" x14ac:dyDescent="0.25">
      <c r="BB296" s="1"/>
      <c r="BD296" s="1"/>
    </row>
    <row r="297" spans="24:56" x14ac:dyDescent="0.25">
      <c r="BB297" s="1"/>
      <c r="BD297" s="1"/>
    </row>
    <row r="298" spans="24:56" x14ac:dyDescent="0.25">
      <c r="BB298" s="1"/>
      <c r="BD298" s="1"/>
    </row>
    <row r="299" spans="24:56" x14ac:dyDescent="0.25">
      <c r="BB299" s="1"/>
      <c r="BD299" s="1"/>
    </row>
    <row r="300" spans="24:56" x14ac:dyDescent="0.25">
      <c r="BB300" s="1"/>
      <c r="BD300" s="1"/>
    </row>
    <row r="301" spans="24:56" x14ac:dyDescent="0.25">
      <c r="BB301" s="1"/>
      <c r="BD301" s="1"/>
    </row>
    <row r="302" spans="24:56" x14ac:dyDescent="0.25">
      <c r="BB302" s="1"/>
      <c r="BD302" s="1"/>
    </row>
    <row r="303" spans="24:56" x14ac:dyDescent="0.25">
      <c r="BB303" s="1"/>
      <c r="BD303" s="1"/>
    </row>
    <row r="304" spans="24:56" x14ac:dyDescent="0.25">
      <c r="BB304" s="1"/>
      <c r="BD304" s="1"/>
    </row>
    <row r="305" spans="54:56" x14ac:dyDescent="0.25">
      <c r="BB305" s="1"/>
      <c r="BD305" s="1"/>
    </row>
    <row r="306" spans="54:56" x14ac:dyDescent="0.25">
      <c r="BB306" s="1"/>
      <c r="BD306" s="1"/>
    </row>
    <row r="307" spans="54:56" x14ac:dyDescent="0.25">
      <c r="BB307" s="1"/>
      <c r="BD307" s="1"/>
    </row>
    <row r="308" spans="54:56" x14ac:dyDescent="0.25">
      <c r="BB308" s="1"/>
      <c r="BD308" s="1"/>
    </row>
    <row r="309" spans="54:56" x14ac:dyDescent="0.25">
      <c r="BB309" s="1"/>
      <c r="BD309" s="1"/>
    </row>
    <row r="310" spans="54:56" x14ac:dyDescent="0.25">
      <c r="BB310" s="1"/>
      <c r="BD310" s="1"/>
    </row>
    <row r="311" spans="54:56" x14ac:dyDescent="0.25">
      <c r="BB311" s="1"/>
      <c r="BD311" s="1"/>
    </row>
    <row r="312" spans="54:56" x14ac:dyDescent="0.25">
      <c r="BB312" s="1"/>
      <c r="BD312" s="1"/>
    </row>
    <row r="313" spans="54:56" x14ac:dyDescent="0.25">
      <c r="BB313" s="1"/>
      <c r="BD313" s="1"/>
    </row>
    <row r="314" spans="54:56" x14ac:dyDescent="0.25">
      <c r="BB314" s="1"/>
      <c r="BD314" s="1"/>
    </row>
    <row r="315" spans="54:56" x14ac:dyDescent="0.25">
      <c r="BB315" s="1"/>
      <c r="BD315" s="1"/>
    </row>
    <row r="316" spans="54:56" x14ac:dyDescent="0.25">
      <c r="BB316" s="1"/>
      <c r="BD316" s="1"/>
    </row>
    <row r="317" spans="54:56" x14ac:dyDescent="0.25">
      <c r="BB317" s="1"/>
      <c r="BD317" s="1"/>
    </row>
    <row r="318" spans="54:56" x14ac:dyDescent="0.25">
      <c r="BB318" s="1"/>
      <c r="BD318" s="1"/>
    </row>
    <row r="319" spans="54:56" x14ac:dyDescent="0.25">
      <c r="BB319" s="1"/>
      <c r="BD319" s="1"/>
    </row>
    <row r="320" spans="54:56" x14ac:dyDescent="0.25">
      <c r="BB320" s="1"/>
      <c r="BD320" s="1"/>
    </row>
    <row r="321" spans="54:56" x14ac:dyDescent="0.25">
      <c r="BB321" s="1"/>
      <c r="BD321" s="1"/>
    </row>
    <row r="322" spans="54:56" x14ac:dyDescent="0.25">
      <c r="BB322" s="1"/>
      <c r="BD322" s="1"/>
    </row>
    <row r="323" spans="54:56" x14ac:dyDescent="0.25">
      <c r="BB323" s="1"/>
      <c r="BD323" s="1"/>
    </row>
    <row r="324" spans="54:56" x14ac:dyDescent="0.25">
      <c r="BB324" s="1"/>
      <c r="BD324" s="1"/>
    </row>
    <row r="325" spans="54:56" x14ac:dyDescent="0.25">
      <c r="BB325" s="1"/>
      <c r="BD325" s="1"/>
    </row>
    <row r="326" spans="54:56" x14ac:dyDescent="0.25">
      <c r="BB326" s="1"/>
      <c r="BD326" s="1"/>
    </row>
    <row r="327" spans="54:56" x14ac:dyDescent="0.25">
      <c r="BB327" s="1"/>
      <c r="BD327" s="1"/>
    </row>
    <row r="328" spans="54:56" x14ac:dyDescent="0.25">
      <c r="BB328" s="1"/>
      <c r="BD328" s="1"/>
    </row>
    <row r="329" spans="54:56" x14ac:dyDescent="0.25">
      <c r="BB329" s="1"/>
      <c r="BD329" s="1"/>
    </row>
    <row r="330" spans="54:56" x14ac:dyDescent="0.25">
      <c r="BB330" s="1"/>
      <c r="BD330" s="1"/>
    </row>
    <row r="331" spans="54:56" x14ac:dyDescent="0.25">
      <c r="BB331" s="1"/>
      <c r="BD331" s="1"/>
    </row>
    <row r="332" spans="54:56" x14ac:dyDescent="0.25">
      <c r="BB332" s="1"/>
      <c r="BD332" s="1"/>
    </row>
    <row r="333" spans="54:56" x14ac:dyDescent="0.25">
      <c r="BB333" s="1"/>
      <c r="BD333" s="1"/>
    </row>
    <row r="334" spans="54:56" x14ac:dyDescent="0.25">
      <c r="BB334" s="1"/>
      <c r="BD334" s="1"/>
    </row>
    <row r="335" spans="54:56" x14ac:dyDescent="0.25">
      <c r="BB335" s="1"/>
      <c r="BD335" s="1"/>
    </row>
    <row r="336" spans="54:56" x14ac:dyDescent="0.25">
      <c r="BB336" s="1"/>
      <c r="BD336" s="1"/>
    </row>
    <row r="337" spans="54:56" x14ac:dyDescent="0.25">
      <c r="BB337" s="1"/>
      <c r="BD337" s="1"/>
    </row>
    <row r="338" spans="54:56" x14ac:dyDescent="0.25">
      <c r="BB338" s="1"/>
      <c r="BD338" s="1"/>
    </row>
    <row r="339" spans="54:56" x14ac:dyDescent="0.25">
      <c r="BB339" s="1"/>
      <c r="BD339" s="1"/>
    </row>
    <row r="340" spans="54:56" x14ac:dyDescent="0.25">
      <c r="BB340" s="1"/>
      <c r="BD340" s="1"/>
    </row>
    <row r="341" spans="54:56" x14ac:dyDescent="0.25">
      <c r="BB341" s="1"/>
      <c r="BD341" s="1"/>
    </row>
    <row r="342" spans="54:56" x14ac:dyDescent="0.25">
      <c r="BB342" s="1"/>
      <c r="BD342" s="1"/>
    </row>
    <row r="343" spans="54:56" x14ac:dyDescent="0.25">
      <c r="BB343" s="1"/>
      <c r="BD343" s="1"/>
    </row>
    <row r="344" spans="54:56" x14ac:dyDescent="0.25">
      <c r="BB344" s="1"/>
      <c r="BD344" s="1"/>
    </row>
    <row r="345" spans="54:56" x14ac:dyDescent="0.25">
      <c r="BB345" s="1"/>
      <c r="BD345" s="1"/>
    </row>
    <row r="346" spans="54:56" x14ac:dyDescent="0.25">
      <c r="BB346" s="1"/>
      <c r="BD346" s="1"/>
    </row>
    <row r="347" spans="54:56" x14ac:dyDescent="0.25">
      <c r="BB347" s="1"/>
      <c r="BD347" s="1"/>
    </row>
    <row r="348" spans="54:56" x14ac:dyDescent="0.25">
      <c r="BB348" s="1"/>
      <c r="BD348" s="1"/>
    </row>
    <row r="349" spans="54:56" x14ac:dyDescent="0.25">
      <c r="BB349" s="1"/>
      <c r="BD349" s="1"/>
    </row>
    <row r="350" spans="54:56" x14ac:dyDescent="0.25">
      <c r="BB350" s="1"/>
      <c r="BD350" s="1"/>
    </row>
    <row r="351" spans="54:56" x14ac:dyDescent="0.25">
      <c r="BB351" s="1"/>
      <c r="BD351" s="1"/>
    </row>
    <row r="352" spans="54:56" x14ac:dyDescent="0.25">
      <c r="BB352" s="1"/>
      <c r="BD352" s="1"/>
    </row>
    <row r="353" spans="54:56" x14ac:dyDescent="0.25">
      <c r="BB353" s="1"/>
      <c r="BD353" s="1"/>
    </row>
    <row r="354" spans="54:56" x14ac:dyDescent="0.25">
      <c r="BB354" s="1"/>
      <c r="BD354" s="1"/>
    </row>
    <row r="355" spans="54:56" x14ac:dyDescent="0.25">
      <c r="BB355" s="1"/>
      <c r="BD355" s="1"/>
    </row>
    <row r="356" spans="54:56" x14ac:dyDescent="0.25">
      <c r="BB356" s="1"/>
      <c r="BD356" s="1"/>
    </row>
    <row r="357" spans="54:56" x14ac:dyDescent="0.25">
      <c r="BB357" s="1"/>
      <c r="BD357" s="1"/>
    </row>
    <row r="358" spans="54:56" x14ac:dyDescent="0.25">
      <c r="BB358" s="1"/>
      <c r="BD358" s="1"/>
    </row>
    <row r="359" spans="54:56" x14ac:dyDescent="0.25">
      <c r="BB359" s="1"/>
      <c r="BD359" s="1"/>
    </row>
    <row r="360" spans="54:56" x14ac:dyDescent="0.25">
      <c r="BB360" s="1"/>
      <c r="BD360" s="1"/>
    </row>
    <row r="361" spans="54:56" x14ac:dyDescent="0.25">
      <c r="BB361" s="1"/>
      <c r="BD361" s="1"/>
    </row>
    <row r="362" spans="54:56" x14ac:dyDescent="0.25">
      <c r="BB362" s="1"/>
      <c r="BD362" s="1"/>
    </row>
    <row r="363" spans="54:56" x14ac:dyDescent="0.25">
      <c r="BB363" s="1"/>
      <c r="BD363" s="1"/>
    </row>
    <row r="364" spans="54:56" x14ac:dyDescent="0.25">
      <c r="BB364" s="1"/>
      <c r="BD364" s="1"/>
    </row>
    <row r="365" spans="54:56" x14ac:dyDescent="0.25">
      <c r="BB365" s="1"/>
      <c r="BD365" s="1"/>
    </row>
    <row r="366" spans="54:56" x14ac:dyDescent="0.25">
      <c r="BB366" s="1"/>
      <c r="BD366" s="1"/>
    </row>
    <row r="367" spans="54:56" x14ac:dyDescent="0.25">
      <c r="BB367" s="1"/>
      <c r="BD367" s="1"/>
    </row>
    <row r="368" spans="54:56" x14ac:dyDescent="0.25">
      <c r="BB368" s="1"/>
      <c r="BD368" s="1"/>
    </row>
    <row r="369" spans="54:56" x14ac:dyDescent="0.25">
      <c r="BB369" s="1"/>
      <c r="BD369" s="1"/>
    </row>
    <row r="370" spans="54:56" x14ac:dyDescent="0.25">
      <c r="BB370" s="1"/>
      <c r="BD370" s="1"/>
    </row>
    <row r="371" spans="54:56" x14ac:dyDescent="0.25">
      <c r="BB371" s="1"/>
      <c r="BD371" s="1"/>
    </row>
    <row r="372" spans="54:56" x14ac:dyDescent="0.25">
      <c r="BB372" s="1"/>
      <c r="BD372" s="1"/>
    </row>
    <row r="373" spans="54:56" x14ac:dyDescent="0.25">
      <c r="BB373" s="1"/>
      <c r="BD373" s="1"/>
    </row>
    <row r="374" spans="54:56" x14ac:dyDescent="0.25">
      <c r="BB374" s="1"/>
      <c r="BD374" s="1"/>
    </row>
    <row r="375" spans="54:56" x14ac:dyDescent="0.25">
      <c r="BB375" s="1"/>
      <c r="BD375" s="1"/>
    </row>
    <row r="376" spans="54:56" x14ac:dyDescent="0.25">
      <c r="BB376" s="1"/>
      <c r="BD376" s="1"/>
    </row>
    <row r="377" spans="54:56" x14ac:dyDescent="0.25">
      <c r="BB377" s="1"/>
      <c r="BD377" s="1"/>
    </row>
    <row r="378" spans="54:56" x14ac:dyDescent="0.25">
      <c r="BB378" s="1"/>
      <c r="BD378" s="1"/>
    </row>
    <row r="379" spans="54:56" x14ac:dyDescent="0.25">
      <c r="BB379" s="1"/>
      <c r="BD379" s="1"/>
    </row>
    <row r="380" spans="54:56" x14ac:dyDescent="0.25">
      <c r="BB380" s="1"/>
      <c r="BD380" s="1"/>
    </row>
    <row r="381" spans="54:56" x14ac:dyDescent="0.25">
      <c r="BB381" s="1"/>
      <c r="BD381" s="1"/>
    </row>
    <row r="382" spans="54:56" x14ac:dyDescent="0.25">
      <c r="BB382" s="1"/>
      <c r="BD382" s="1"/>
    </row>
    <row r="383" spans="54:56" x14ac:dyDescent="0.25">
      <c r="BB383" s="1"/>
      <c r="BD383" s="1"/>
    </row>
    <row r="384" spans="54:56" x14ac:dyDescent="0.25">
      <c r="BB384" s="1"/>
      <c r="BD384" s="1"/>
    </row>
    <row r="385" spans="54:56" x14ac:dyDescent="0.25">
      <c r="BB385" s="1"/>
      <c r="BD385" s="1"/>
    </row>
    <row r="386" spans="54:56" x14ac:dyDescent="0.25">
      <c r="BB386" s="1"/>
      <c r="BD386" s="1"/>
    </row>
    <row r="387" spans="54:56" x14ac:dyDescent="0.25">
      <c r="BB387" s="1"/>
      <c r="BD387" s="1"/>
    </row>
    <row r="388" spans="54:56" x14ac:dyDescent="0.25">
      <c r="BB388" s="1"/>
      <c r="BD388" s="1"/>
    </row>
    <row r="389" spans="54:56" x14ac:dyDescent="0.25">
      <c r="BB389" s="1"/>
      <c r="BD389" s="1"/>
    </row>
    <row r="390" spans="54:56" x14ac:dyDescent="0.25">
      <c r="BB390" s="1"/>
      <c r="BD390" s="1"/>
    </row>
    <row r="391" spans="54:56" x14ac:dyDescent="0.25">
      <c r="BB391" s="1"/>
      <c r="BD391" s="1"/>
    </row>
    <row r="392" spans="54:56" x14ac:dyDescent="0.25">
      <c r="BB392" s="1"/>
      <c r="BD392" s="1"/>
    </row>
    <row r="393" spans="54:56" x14ac:dyDescent="0.25">
      <c r="BB393" s="1"/>
      <c r="BD393" s="1"/>
    </row>
    <row r="394" spans="54:56" x14ac:dyDescent="0.25">
      <c r="BB394" s="1"/>
      <c r="BD394" s="1"/>
    </row>
    <row r="395" spans="54:56" x14ac:dyDescent="0.25">
      <c r="BB395" s="1"/>
      <c r="BD395" s="1"/>
    </row>
    <row r="396" spans="54:56" x14ac:dyDescent="0.25">
      <c r="BB396" s="1"/>
      <c r="BD396" s="1"/>
    </row>
    <row r="397" spans="54:56" x14ac:dyDescent="0.25">
      <c r="BB397" s="1"/>
      <c r="BD397" s="1"/>
    </row>
    <row r="398" spans="54:56" x14ac:dyDescent="0.25">
      <c r="BB398" s="1"/>
      <c r="BD398" s="1"/>
    </row>
    <row r="399" spans="54:56" x14ac:dyDescent="0.25">
      <c r="BB399" s="1"/>
      <c r="BD399" s="1"/>
    </row>
    <row r="400" spans="54:56" x14ac:dyDescent="0.25">
      <c r="BB400" s="1"/>
      <c r="BD400" s="1"/>
    </row>
    <row r="401" spans="54:56" x14ac:dyDescent="0.25">
      <c r="BB401" s="1"/>
      <c r="BD401" s="1"/>
    </row>
    <row r="402" spans="54:56" x14ac:dyDescent="0.25">
      <c r="BB402" s="1"/>
      <c r="BD402" s="1"/>
    </row>
    <row r="403" spans="54:56" x14ac:dyDescent="0.25">
      <c r="BB403" s="1"/>
      <c r="BD403" s="1"/>
    </row>
    <row r="404" spans="54:56" x14ac:dyDescent="0.25">
      <c r="BB404" s="1"/>
      <c r="BD404" s="1"/>
    </row>
    <row r="405" spans="54:56" x14ac:dyDescent="0.25">
      <c r="BB405" s="1"/>
      <c r="BD405" s="1"/>
    </row>
    <row r="406" spans="54:56" x14ac:dyDescent="0.25">
      <c r="BB406" s="1"/>
      <c r="BD406" s="1"/>
    </row>
    <row r="407" spans="54:56" x14ac:dyDescent="0.25">
      <c r="BB407" s="1"/>
      <c r="BD407" s="1"/>
    </row>
    <row r="408" spans="54:56" x14ac:dyDescent="0.25">
      <c r="BB408" s="1"/>
      <c r="BD408" s="1"/>
    </row>
    <row r="409" spans="54:56" x14ac:dyDescent="0.25">
      <c r="BB409" s="1"/>
      <c r="BD409" s="1"/>
    </row>
    <row r="410" spans="54:56" x14ac:dyDescent="0.25">
      <c r="BB410" s="1"/>
      <c r="BD410" s="1"/>
    </row>
    <row r="411" spans="54:56" x14ac:dyDescent="0.25">
      <c r="BB411" s="1"/>
      <c r="BD411" s="1"/>
    </row>
    <row r="412" spans="54:56" x14ac:dyDescent="0.25">
      <c r="BB412" s="1"/>
      <c r="BD412" s="1"/>
    </row>
    <row r="413" spans="54:56" x14ac:dyDescent="0.25">
      <c r="BB413" s="1"/>
      <c r="BD413" s="1"/>
    </row>
    <row r="414" spans="54:56" x14ac:dyDescent="0.25">
      <c r="BB414" s="1"/>
      <c r="BD414" s="1"/>
    </row>
    <row r="415" spans="54:56" x14ac:dyDescent="0.25">
      <c r="BB415" s="1"/>
      <c r="BD415" s="1"/>
    </row>
    <row r="416" spans="54:56" x14ac:dyDescent="0.25">
      <c r="BB416" s="1"/>
      <c r="BD416" s="1"/>
    </row>
    <row r="417" spans="54:56" x14ac:dyDescent="0.25">
      <c r="BB417" s="1"/>
      <c r="BD417" s="1"/>
    </row>
    <row r="418" spans="54:56" x14ac:dyDescent="0.25">
      <c r="BB418" s="1"/>
      <c r="BD418" s="1"/>
    </row>
    <row r="419" spans="54:56" x14ac:dyDescent="0.25">
      <c r="BB419" s="1"/>
      <c r="BD419" s="1"/>
    </row>
    <row r="420" spans="54:56" x14ac:dyDescent="0.25">
      <c r="BB420" s="1"/>
      <c r="BD420" s="1"/>
    </row>
    <row r="421" spans="54:56" x14ac:dyDescent="0.25">
      <c r="BB421" s="1"/>
      <c r="BD421" s="1"/>
    </row>
    <row r="422" spans="54:56" x14ac:dyDescent="0.25">
      <c r="BB422" s="1"/>
      <c r="BD422" s="1"/>
    </row>
    <row r="423" spans="54:56" x14ac:dyDescent="0.25">
      <c r="BB423" s="1"/>
      <c r="BD423" s="1"/>
    </row>
    <row r="424" spans="54:56" x14ac:dyDescent="0.25">
      <c r="BB424" s="1"/>
      <c r="BD424" s="1"/>
    </row>
    <row r="425" spans="54:56" x14ac:dyDescent="0.25">
      <c r="BB425" s="1"/>
      <c r="BD425" s="1"/>
    </row>
    <row r="426" spans="54:56" x14ac:dyDescent="0.25">
      <c r="BB426" s="1"/>
      <c r="BD426" s="1"/>
    </row>
    <row r="427" spans="54:56" x14ac:dyDescent="0.25">
      <c r="BB427" s="1"/>
      <c r="BD427" s="1"/>
    </row>
    <row r="428" spans="54:56" x14ac:dyDescent="0.25">
      <c r="BB428" s="1"/>
      <c r="BD428" s="1"/>
    </row>
    <row r="429" spans="54:56" x14ac:dyDescent="0.25">
      <c r="BB429" s="1"/>
      <c r="BD429" s="1"/>
    </row>
    <row r="430" spans="54:56" x14ac:dyDescent="0.25">
      <c r="BB430" s="1"/>
      <c r="BD430" s="1"/>
    </row>
    <row r="431" spans="54:56" x14ac:dyDescent="0.25">
      <c r="BB431" s="1"/>
      <c r="BD431" s="1"/>
    </row>
    <row r="432" spans="54:56" x14ac:dyDescent="0.25">
      <c r="BB432" s="1"/>
      <c r="BD432" s="1"/>
    </row>
    <row r="433" spans="54:56" x14ac:dyDescent="0.25">
      <c r="BB433" s="1"/>
      <c r="BD433" s="1"/>
    </row>
    <row r="434" spans="54:56" x14ac:dyDescent="0.25">
      <c r="BB434" s="1"/>
      <c r="BD434" s="1"/>
    </row>
    <row r="435" spans="54:56" x14ac:dyDescent="0.25">
      <c r="BB435" s="1"/>
      <c r="BD435" s="1"/>
    </row>
    <row r="436" spans="54:56" x14ac:dyDescent="0.25">
      <c r="BB436" s="1"/>
      <c r="BD436" s="1"/>
    </row>
    <row r="437" spans="54:56" x14ac:dyDescent="0.25">
      <c r="BB437" s="1"/>
      <c r="BD437" s="1"/>
    </row>
    <row r="438" spans="54:56" x14ac:dyDescent="0.25">
      <c r="BB438" s="1"/>
      <c r="BD438" s="1"/>
    </row>
    <row r="439" spans="54:56" x14ac:dyDescent="0.25">
      <c r="BB439" s="1"/>
      <c r="BD439" s="1"/>
    </row>
    <row r="440" spans="54:56" x14ac:dyDescent="0.25">
      <c r="BB440" s="1"/>
      <c r="BD440" s="1"/>
    </row>
    <row r="441" spans="54:56" x14ac:dyDescent="0.25">
      <c r="BB441" s="1"/>
      <c r="BD441" s="1"/>
    </row>
    <row r="442" spans="54:56" x14ac:dyDescent="0.25">
      <c r="BB442" s="1"/>
      <c r="BD442" s="1"/>
    </row>
    <row r="443" spans="54:56" x14ac:dyDescent="0.25">
      <c r="BB443" s="1"/>
      <c r="BD443" s="1"/>
    </row>
    <row r="444" spans="54:56" x14ac:dyDescent="0.25">
      <c r="BB444" s="1"/>
      <c r="BD444" s="1"/>
    </row>
    <row r="445" spans="54:56" x14ac:dyDescent="0.25">
      <c r="BB445" s="1"/>
      <c r="BD445" s="1"/>
    </row>
    <row r="446" spans="54:56" x14ac:dyDescent="0.25">
      <c r="BB446" s="1"/>
      <c r="BD446" s="1"/>
    </row>
    <row r="447" spans="54:56" x14ac:dyDescent="0.25">
      <c r="BB447" s="1"/>
      <c r="BD447" s="1"/>
    </row>
    <row r="448" spans="54:56" x14ac:dyDescent="0.25">
      <c r="BB448" s="1"/>
      <c r="BD448" s="1"/>
    </row>
    <row r="449" spans="54:56" x14ac:dyDescent="0.25">
      <c r="BB449" s="1"/>
      <c r="BD449" s="1"/>
    </row>
    <row r="450" spans="54:56" x14ac:dyDescent="0.25">
      <c r="BB450" s="1"/>
      <c r="BD450" s="1"/>
    </row>
    <row r="451" spans="54:56" x14ac:dyDescent="0.25">
      <c r="BB451" s="1"/>
      <c r="BD451" s="1"/>
    </row>
    <row r="452" spans="54:56" x14ac:dyDescent="0.25">
      <c r="BB452" s="1"/>
      <c r="BD452" s="1"/>
    </row>
    <row r="453" spans="54:56" x14ac:dyDescent="0.25">
      <c r="BB453" s="1"/>
      <c r="BD453" s="1"/>
    </row>
    <row r="454" spans="54:56" x14ac:dyDescent="0.25">
      <c r="BB454" s="1"/>
      <c r="BD454" s="1"/>
    </row>
    <row r="455" spans="54:56" x14ac:dyDescent="0.25">
      <c r="BB455" s="1"/>
      <c r="BD455" s="1"/>
    </row>
    <row r="456" spans="54:56" x14ac:dyDescent="0.25">
      <c r="BB456" s="1"/>
      <c r="BD456" s="1"/>
    </row>
    <row r="457" spans="54:56" x14ac:dyDescent="0.25">
      <c r="BB457" s="1"/>
      <c r="BD457" s="1"/>
    </row>
    <row r="458" spans="54:56" x14ac:dyDescent="0.25">
      <c r="BB458" s="1"/>
      <c r="BD458" s="1"/>
    </row>
    <row r="459" spans="54:56" x14ac:dyDescent="0.25">
      <c r="BB459" s="1"/>
      <c r="BD459" s="1"/>
    </row>
    <row r="460" spans="54:56" x14ac:dyDescent="0.25">
      <c r="BB460" s="1"/>
      <c r="BD460" s="1"/>
    </row>
    <row r="461" spans="54:56" x14ac:dyDescent="0.25">
      <c r="BB461" s="1"/>
      <c r="BD461" s="1"/>
    </row>
    <row r="462" spans="54:56" x14ac:dyDescent="0.25">
      <c r="BB462" s="1"/>
      <c r="BD462" s="1"/>
    </row>
    <row r="463" spans="54:56" x14ac:dyDescent="0.25">
      <c r="BB463" s="1"/>
      <c r="BD463" s="1"/>
    </row>
    <row r="464" spans="54:56" x14ac:dyDescent="0.25">
      <c r="BB464" s="1"/>
      <c r="BD464" s="1"/>
    </row>
    <row r="465" spans="54:56" x14ac:dyDescent="0.25">
      <c r="BB465" s="1"/>
      <c r="BD465" s="1"/>
    </row>
    <row r="466" spans="54:56" x14ac:dyDescent="0.25">
      <c r="BB466" s="1"/>
      <c r="BD466" s="1"/>
    </row>
    <row r="467" spans="54:56" x14ac:dyDescent="0.25">
      <c r="BB467" s="1"/>
      <c r="BD467" s="1"/>
    </row>
    <row r="468" spans="54:56" x14ac:dyDescent="0.25">
      <c r="BB468" s="1"/>
      <c r="BD468" s="1"/>
    </row>
    <row r="469" spans="54:56" x14ac:dyDescent="0.25">
      <c r="BB469" s="1"/>
      <c r="BD469" s="1"/>
    </row>
    <row r="470" spans="54:56" x14ac:dyDescent="0.25">
      <c r="BB470" s="1"/>
      <c r="BD470" s="1"/>
    </row>
    <row r="471" spans="54:56" x14ac:dyDescent="0.25">
      <c r="BB471" s="1"/>
      <c r="BD471" s="1"/>
    </row>
    <row r="472" spans="54:56" x14ac:dyDescent="0.25">
      <c r="BB472" s="1"/>
      <c r="BD472" s="1"/>
    </row>
    <row r="473" spans="54:56" x14ac:dyDescent="0.25">
      <c r="BB473" s="1"/>
      <c r="BD473" s="1"/>
    </row>
    <row r="474" spans="54:56" x14ac:dyDescent="0.25">
      <c r="BB474" s="1"/>
      <c r="BD474" s="1"/>
    </row>
    <row r="475" spans="54:56" x14ac:dyDescent="0.25">
      <c r="BB475" s="1"/>
      <c r="BD475" s="1"/>
    </row>
    <row r="476" spans="54:56" x14ac:dyDescent="0.25">
      <c r="BB476" s="1"/>
      <c r="BD476" s="1"/>
    </row>
    <row r="477" spans="54:56" x14ac:dyDescent="0.25">
      <c r="BB477" s="1"/>
      <c r="BD477" s="1"/>
    </row>
    <row r="478" spans="54:56" x14ac:dyDescent="0.25">
      <c r="BB478" s="1"/>
      <c r="BD478" s="1"/>
    </row>
    <row r="479" spans="54:56" x14ac:dyDescent="0.25">
      <c r="BB479" s="1"/>
      <c r="BD479" s="1"/>
    </row>
    <row r="480" spans="54:56" x14ac:dyDescent="0.25">
      <c r="BB480" s="1"/>
      <c r="BD480" s="1"/>
    </row>
    <row r="481" spans="54:56" x14ac:dyDescent="0.25">
      <c r="BB481" s="1"/>
      <c r="BD481" s="1"/>
    </row>
    <row r="482" spans="54:56" x14ac:dyDescent="0.25">
      <c r="BB482" s="1"/>
      <c r="BD482" s="1"/>
    </row>
    <row r="483" spans="54:56" x14ac:dyDescent="0.25">
      <c r="BB483" s="1"/>
      <c r="BD483" s="1"/>
    </row>
    <row r="484" spans="54:56" x14ac:dyDescent="0.25">
      <c r="BB484" s="1"/>
      <c r="BD484" s="1"/>
    </row>
    <row r="485" spans="54:56" x14ac:dyDescent="0.25">
      <c r="BB485" s="1"/>
      <c r="BD485" s="1"/>
    </row>
    <row r="486" spans="54:56" x14ac:dyDescent="0.25">
      <c r="BB486" s="1"/>
      <c r="BD486" s="1"/>
    </row>
    <row r="487" spans="54:56" x14ac:dyDescent="0.25">
      <c r="BB487" s="1"/>
      <c r="BD487" s="1"/>
    </row>
    <row r="488" spans="54:56" x14ac:dyDescent="0.25">
      <c r="BB488" s="1"/>
      <c r="BD488" s="1"/>
    </row>
    <row r="489" spans="54:56" x14ac:dyDescent="0.25">
      <c r="BB489" s="1"/>
      <c r="BD489" s="1"/>
    </row>
    <row r="490" spans="54:56" x14ac:dyDescent="0.25">
      <c r="BB490" s="1"/>
      <c r="BD490" s="1"/>
    </row>
    <row r="491" spans="54:56" x14ac:dyDescent="0.25">
      <c r="BB491" s="1"/>
      <c r="BD491" s="1"/>
    </row>
    <row r="492" spans="54:56" x14ac:dyDescent="0.25">
      <c r="BB492" s="1"/>
      <c r="BD492" s="1"/>
    </row>
    <row r="493" spans="54:56" x14ac:dyDescent="0.25">
      <c r="BB493" s="1"/>
      <c r="BD493" s="1"/>
    </row>
    <row r="494" spans="54:56" x14ac:dyDescent="0.25">
      <c r="BB494" s="1"/>
      <c r="BD494" s="1"/>
    </row>
    <row r="495" spans="54:56" x14ac:dyDescent="0.25">
      <c r="BB495" s="1"/>
      <c r="BD495" s="1"/>
    </row>
    <row r="496" spans="54:56" x14ac:dyDescent="0.25">
      <c r="BB496" s="1"/>
      <c r="BD496" s="1"/>
    </row>
    <row r="497" spans="54:56" x14ac:dyDescent="0.25">
      <c r="BB497" s="1"/>
      <c r="BD497" s="1"/>
    </row>
    <row r="498" spans="54:56" x14ac:dyDescent="0.25">
      <c r="BB498" s="1"/>
      <c r="BD498" s="1"/>
    </row>
    <row r="499" spans="54:56" x14ac:dyDescent="0.25">
      <c r="BB499" s="1"/>
      <c r="BD499" s="1"/>
    </row>
    <row r="500" spans="54:56" x14ac:dyDescent="0.25">
      <c r="BB500" s="1"/>
      <c r="BD500" s="1"/>
    </row>
    <row r="501" spans="54:56" x14ac:dyDescent="0.25">
      <c r="BB501" s="1"/>
      <c r="BD501" s="1"/>
    </row>
    <row r="502" spans="54:56" x14ac:dyDescent="0.25">
      <c r="BB502" s="1"/>
      <c r="BD502" s="1"/>
    </row>
    <row r="503" spans="54:56" x14ac:dyDescent="0.25">
      <c r="BB503" s="1"/>
      <c r="BD503" s="1"/>
    </row>
    <row r="504" spans="54:56" x14ac:dyDescent="0.25">
      <c r="BB504" s="1"/>
      <c r="BD504" s="1"/>
    </row>
    <row r="505" spans="54:56" x14ac:dyDescent="0.25">
      <c r="BB505" s="1"/>
      <c r="BD505" s="1"/>
    </row>
    <row r="506" spans="54:56" x14ac:dyDescent="0.25">
      <c r="BB506" s="1"/>
      <c r="BD506" s="1"/>
    </row>
    <row r="507" spans="54:56" x14ac:dyDescent="0.25">
      <c r="BB507" s="1"/>
      <c r="BD507" s="1"/>
    </row>
    <row r="508" spans="54:56" x14ac:dyDescent="0.25">
      <c r="BB508" s="1"/>
      <c r="BD508" s="1"/>
    </row>
    <row r="509" spans="54:56" x14ac:dyDescent="0.25">
      <c r="BB509" s="1"/>
      <c r="BD509" s="1"/>
    </row>
    <row r="510" spans="54:56" x14ac:dyDescent="0.25">
      <c r="BB510" s="1"/>
      <c r="BD510" s="1"/>
    </row>
    <row r="511" spans="54:56" x14ac:dyDescent="0.25">
      <c r="BB511" s="1"/>
      <c r="BD511" s="1"/>
    </row>
    <row r="512" spans="54:56" x14ac:dyDescent="0.25">
      <c r="BB512" s="1"/>
      <c r="BD512" s="1"/>
    </row>
    <row r="513" spans="54:56" x14ac:dyDescent="0.25">
      <c r="BB513" s="1"/>
      <c r="BD513" s="1"/>
    </row>
    <row r="514" spans="54:56" x14ac:dyDescent="0.25">
      <c r="BB514" s="1"/>
      <c r="BD514" s="1"/>
    </row>
    <row r="515" spans="54:56" x14ac:dyDescent="0.25">
      <c r="BB515" s="1"/>
      <c r="BD515" s="1"/>
    </row>
    <row r="516" spans="54:56" x14ac:dyDescent="0.25">
      <c r="BB516" s="1"/>
      <c r="BD516" s="1"/>
    </row>
    <row r="517" spans="54:56" x14ac:dyDescent="0.25">
      <c r="BB517" s="1"/>
      <c r="BD517" s="1"/>
    </row>
    <row r="518" spans="54:56" x14ac:dyDescent="0.25">
      <c r="BB518" s="1"/>
      <c r="BD518" s="1"/>
    </row>
    <row r="519" spans="54:56" x14ac:dyDescent="0.25">
      <c r="BB519" s="1"/>
      <c r="BD519" s="1"/>
    </row>
    <row r="520" spans="54:56" x14ac:dyDescent="0.25">
      <c r="BB520" s="1"/>
      <c r="BD520" s="1"/>
    </row>
    <row r="521" spans="54:56" x14ac:dyDescent="0.25">
      <c r="BB521" s="1"/>
      <c r="BD521" s="1"/>
    </row>
    <row r="522" spans="54:56" x14ac:dyDescent="0.25">
      <c r="BB522" s="1"/>
      <c r="BD522" s="1"/>
    </row>
    <row r="523" spans="54:56" x14ac:dyDescent="0.25">
      <c r="BB523" s="1"/>
      <c r="BD523" s="1"/>
    </row>
    <row r="524" spans="54:56" x14ac:dyDescent="0.25">
      <c r="BB524" s="1"/>
      <c r="BD524" s="1"/>
    </row>
    <row r="525" spans="54:56" x14ac:dyDescent="0.25">
      <c r="BB525" s="1"/>
      <c r="BD525" s="1"/>
    </row>
    <row r="526" spans="54:56" x14ac:dyDescent="0.25">
      <c r="BB526" s="1"/>
      <c r="BD526" s="1"/>
    </row>
    <row r="527" spans="54:56" x14ac:dyDescent="0.25">
      <c r="BB527" s="1"/>
      <c r="BD527" s="1"/>
    </row>
    <row r="528" spans="54:56" x14ac:dyDescent="0.25">
      <c r="BB528" s="1"/>
      <c r="BD528" s="1"/>
    </row>
    <row r="529" spans="54:56" x14ac:dyDescent="0.25">
      <c r="BB529" s="1"/>
      <c r="BD529" s="1"/>
    </row>
    <row r="530" spans="54:56" x14ac:dyDescent="0.25">
      <c r="BB530" s="1"/>
      <c r="BD530" s="1"/>
    </row>
    <row r="531" spans="54:56" x14ac:dyDescent="0.25">
      <c r="BB531" s="1"/>
      <c r="BD531" s="1"/>
    </row>
    <row r="532" spans="54:56" x14ac:dyDescent="0.25">
      <c r="BB532" s="1"/>
      <c r="BD532" s="1"/>
    </row>
    <row r="533" spans="54:56" x14ac:dyDescent="0.25">
      <c r="BB533" s="1"/>
      <c r="BD533" s="1"/>
    </row>
    <row r="534" spans="54:56" x14ac:dyDescent="0.25">
      <c r="BB534" s="1"/>
      <c r="BD534" s="1"/>
    </row>
    <row r="535" spans="54:56" x14ac:dyDescent="0.25">
      <c r="BB535" s="1"/>
      <c r="BD535" s="1"/>
    </row>
    <row r="536" spans="54:56" x14ac:dyDescent="0.25">
      <c r="BB536" s="1"/>
      <c r="BD536" s="1"/>
    </row>
    <row r="537" spans="54:56" x14ac:dyDescent="0.25">
      <c r="BB537" s="1"/>
      <c r="BD537" s="1"/>
    </row>
    <row r="538" spans="54:56" x14ac:dyDescent="0.25">
      <c r="BB538" s="1"/>
      <c r="BD538" s="1"/>
    </row>
    <row r="539" spans="54:56" x14ac:dyDescent="0.25">
      <c r="BB539" s="1"/>
      <c r="BD539" s="1"/>
    </row>
    <row r="540" spans="54:56" x14ac:dyDescent="0.25">
      <c r="BB540" s="1"/>
      <c r="BD540" s="1"/>
    </row>
    <row r="541" spans="54:56" x14ac:dyDescent="0.25">
      <c r="BB541" s="1"/>
      <c r="BD541" s="1"/>
    </row>
    <row r="542" spans="54:56" x14ac:dyDescent="0.25">
      <c r="BB542" s="1"/>
      <c r="BD542" s="1"/>
    </row>
    <row r="543" spans="54:56" x14ac:dyDescent="0.25">
      <c r="BB543" s="1"/>
      <c r="BD543" s="1"/>
    </row>
    <row r="544" spans="54:56" x14ac:dyDescent="0.25">
      <c r="BB544" s="1"/>
      <c r="BD544" s="1"/>
    </row>
    <row r="545" spans="54:56" x14ac:dyDescent="0.25">
      <c r="BB545" s="1"/>
      <c r="BD545" s="1"/>
    </row>
    <row r="546" spans="54:56" x14ac:dyDescent="0.25">
      <c r="BB546" s="1"/>
      <c r="BD546" s="1"/>
    </row>
    <row r="547" spans="54:56" x14ac:dyDescent="0.25">
      <c r="BB547" s="1"/>
      <c r="BD547" s="1"/>
    </row>
    <row r="548" spans="54:56" x14ac:dyDescent="0.25">
      <c r="BB548" s="1"/>
      <c r="BD548" s="1"/>
    </row>
    <row r="549" spans="54:56" x14ac:dyDescent="0.25">
      <c r="BB549" s="1"/>
      <c r="BD549" s="1"/>
    </row>
    <row r="550" spans="54:56" x14ac:dyDescent="0.25">
      <c r="BB550" s="1"/>
      <c r="BD550" s="1"/>
    </row>
    <row r="551" spans="54:56" x14ac:dyDescent="0.25">
      <c r="BB551" s="1"/>
      <c r="BD551" s="1"/>
    </row>
    <row r="552" spans="54:56" x14ac:dyDescent="0.25">
      <c r="BB552" s="1"/>
      <c r="BD552" s="1"/>
    </row>
    <row r="553" spans="54:56" x14ac:dyDescent="0.25">
      <c r="BB553" s="1"/>
      <c r="BD553" s="1"/>
    </row>
    <row r="554" spans="54:56" x14ac:dyDescent="0.25">
      <c r="BB554" s="1"/>
      <c r="BD554" s="1"/>
    </row>
    <row r="555" spans="54:56" x14ac:dyDescent="0.25">
      <c r="BB555" s="1"/>
      <c r="BD555" s="1"/>
    </row>
    <row r="556" spans="54:56" x14ac:dyDescent="0.25">
      <c r="BB556" s="1"/>
      <c r="BD556" s="1"/>
    </row>
    <row r="557" spans="54:56" x14ac:dyDescent="0.25">
      <c r="BB557" s="1"/>
      <c r="BD557" s="1"/>
    </row>
    <row r="558" spans="54:56" x14ac:dyDescent="0.25">
      <c r="BB558" s="1"/>
      <c r="BD558" s="1"/>
    </row>
    <row r="559" spans="54:56" x14ac:dyDescent="0.25">
      <c r="BB559" s="1"/>
      <c r="BD559" s="1"/>
    </row>
    <row r="560" spans="54:56" x14ac:dyDescent="0.25">
      <c r="BB560" s="1"/>
      <c r="BD560" s="1"/>
    </row>
    <row r="561" spans="54:56" x14ac:dyDescent="0.25">
      <c r="BB561" s="1"/>
      <c r="BD561" s="1"/>
    </row>
    <row r="562" spans="54:56" x14ac:dyDescent="0.25">
      <c r="BB562" s="1"/>
      <c r="BD562" s="1"/>
    </row>
    <row r="563" spans="54:56" x14ac:dyDescent="0.25">
      <c r="BB563" s="1"/>
      <c r="BD563" s="1"/>
    </row>
    <row r="564" spans="54:56" x14ac:dyDescent="0.25">
      <c r="BB564" s="1"/>
      <c r="BD564" s="1"/>
    </row>
    <row r="565" spans="54:56" x14ac:dyDescent="0.25">
      <c r="BB565" s="1"/>
      <c r="BD565" s="1"/>
    </row>
    <row r="566" spans="54:56" x14ac:dyDescent="0.25">
      <c r="BB566" s="1"/>
      <c r="BD566" s="1"/>
    </row>
    <row r="567" spans="54:56" x14ac:dyDescent="0.25">
      <c r="BB567" s="1"/>
      <c r="BD567" s="1"/>
    </row>
    <row r="568" spans="54:56" x14ac:dyDescent="0.25">
      <c r="BB568" s="1"/>
      <c r="BD568" s="1"/>
    </row>
    <row r="569" spans="54:56" x14ac:dyDescent="0.25">
      <c r="BB569" s="1"/>
      <c r="BD569" s="1"/>
    </row>
    <row r="570" spans="54:56" x14ac:dyDescent="0.25">
      <c r="BB570" s="1"/>
      <c r="BD570" s="1"/>
    </row>
    <row r="571" spans="54:56" x14ac:dyDescent="0.25">
      <c r="BB571" s="1"/>
      <c r="BD571" s="1"/>
    </row>
    <row r="572" spans="54:56" x14ac:dyDescent="0.25">
      <c r="BB572" s="1"/>
      <c r="BD572" s="1"/>
    </row>
    <row r="573" spans="54:56" x14ac:dyDescent="0.25">
      <c r="BB573" s="1"/>
      <c r="BD573" s="1"/>
    </row>
    <row r="574" spans="54:56" x14ac:dyDescent="0.25">
      <c r="BB574" s="1"/>
      <c r="BD574" s="1"/>
    </row>
    <row r="575" spans="54:56" x14ac:dyDescent="0.25">
      <c r="BB575" s="1"/>
      <c r="BD575" s="1"/>
    </row>
    <row r="576" spans="54:56" x14ac:dyDescent="0.25">
      <c r="BB576" s="1"/>
      <c r="BD576" s="1"/>
    </row>
    <row r="577" spans="54:56" x14ac:dyDescent="0.25">
      <c r="BB577" s="1"/>
      <c r="BD577" s="1"/>
    </row>
    <row r="578" spans="54:56" x14ac:dyDescent="0.25">
      <c r="BB578" s="1"/>
      <c r="BD578" s="1"/>
    </row>
    <row r="579" spans="54:56" x14ac:dyDescent="0.25">
      <c r="BB579" s="1"/>
      <c r="BD579" s="1"/>
    </row>
    <row r="580" spans="54:56" x14ac:dyDescent="0.25">
      <c r="BB580" s="1"/>
      <c r="BD580" s="1"/>
    </row>
    <row r="581" spans="54:56" x14ac:dyDescent="0.25">
      <c r="BB581" s="1"/>
      <c r="BD581" s="1"/>
    </row>
    <row r="582" spans="54:56" x14ac:dyDescent="0.25">
      <c r="BB582" s="1"/>
      <c r="BD582" s="1"/>
    </row>
    <row r="583" spans="54:56" x14ac:dyDescent="0.25">
      <c r="BB583" s="1"/>
      <c r="BD583" s="1"/>
    </row>
    <row r="584" spans="54:56" x14ac:dyDescent="0.25">
      <c r="BB584" s="1"/>
      <c r="BD584" s="1"/>
    </row>
    <row r="585" spans="54:56" x14ac:dyDescent="0.25">
      <c r="BB585" s="1"/>
      <c r="BD585" s="1"/>
    </row>
    <row r="586" spans="54:56" x14ac:dyDescent="0.25">
      <c r="BB586" s="1"/>
      <c r="BD586" s="1"/>
    </row>
    <row r="587" spans="54:56" x14ac:dyDescent="0.25">
      <c r="BB587" s="1"/>
      <c r="BD587" s="1"/>
    </row>
    <row r="588" spans="54:56" x14ac:dyDescent="0.25">
      <c r="BB588" s="1"/>
      <c r="BD588" s="1"/>
    </row>
    <row r="589" spans="54:56" x14ac:dyDescent="0.25">
      <c r="BB589" s="1"/>
      <c r="BD589" s="1"/>
    </row>
    <row r="590" spans="54:56" x14ac:dyDescent="0.25">
      <c r="BB590" s="1"/>
      <c r="BD590" s="1"/>
    </row>
    <row r="591" spans="54:56" x14ac:dyDescent="0.25">
      <c r="BB591" s="1"/>
      <c r="BD591" s="1"/>
    </row>
    <row r="592" spans="54:56" x14ac:dyDescent="0.25">
      <c r="BB592" s="1"/>
      <c r="BD592" s="1"/>
    </row>
    <row r="593" spans="54:56" x14ac:dyDescent="0.25">
      <c r="BB593" s="1"/>
      <c r="BD593" s="1"/>
    </row>
    <row r="594" spans="54:56" x14ac:dyDescent="0.25">
      <c r="BB594" s="1"/>
      <c r="BD594" s="1"/>
    </row>
    <row r="595" spans="54:56" x14ac:dyDescent="0.25">
      <c r="BB595" s="1"/>
      <c r="BD595" s="1"/>
    </row>
    <row r="596" spans="54:56" x14ac:dyDescent="0.25">
      <c r="BB596" s="1"/>
      <c r="BD596" s="1"/>
    </row>
    <row r="597" spans="54:56" x14ac:dyDescent="0.25">
      <c r="BB597" s="1"/>
      <c r="BD597" s="1"/>
    </row>
    <row r="598" spans="54:56" x14ac:dyDescent="0.25">
      <c r="BB598" s="1"/>
      <c r="BD598" s="1"/>
    </row>
    <row r="599" spans="54:56" x14ac:dyDescent="0.25">
      <c r="BB599" s="1"/>
      <c r="BD599" s="1"/>
    </row>
    <row r="600" spans="54:56" x14ac:dyDescent="0.25">
      <c r="BB600" s="1"/>
      <c r="BD600" s="1"/>
    </row>
    <row r="601" spans="54:56" x14ac:dyDescent="0.25">
      <c r="BB601" s="1"/>
      <c r="BD601" s="1"/>
    </row>
    <row r="602" spans="54:56" x14ac:dyDescent="0.25">
      <c r="BB602" s="1"/>
      <c r="BD602" s="1"/>
    </row>
    <row r="603" spans="54:56" x14ac:dyDescent="0.25">
      <c r="BB603" s="1"/>
      <c r="BD603" s="1"/>
    </row>
    <row r="604" spans="54:56" x14ac:dyDescent="0.25">
      <c r="BB604" s="1"/>
      <c r="BD604" s="1"/>
    </row>
    <row r="605" spans="54:56" x14ac:dyDescent="0.25">
      <c r="BB605" s="1"/>
      <c r="BD605" s="1"/>
    </row>
    <row r="606" spans="54:56" x14ac:dyDescent="0.25">
      <c r="BB606" s="1"/>
      <c r="BD606" s="1"/>
    </row>
    <row r="607" spans="54:56" x14ac:dyDescent="0.25">
      <c r="BB607" s="1"/>
      <c r="BD607" s="1"/>
    </row>
    <row r="608" spans="54:56" x14ac:dyDescent="0.25">
      <c r="BB608" s="1"/>
      <c r="BD608" s="1"/>
    </row>
    <row r="609" spans="54:56" x14ac:dyDescent="0.25">
      <c r="BB609" s="1"/>
      <c r="BD609" s="1"/>
    </row>
    <row r="610" spans="54:56" x14ac:dyDescent="0.25">
      <c r="BB610" s="1"/>
      <c r="BD610" s="1"/>
    </row>
    <row r="611" spans="54:56" x14ac:dyDescent="0.25">
      <c r="BB611" s="1"/>
      <c r="BD611" s="1"/>
    </row>
    <row r="612" spans="54:56" x14ac:dyDescent="0.25">
      <c r="BB612" s="1"/>
      <c r="BD612" s="1"/>
    </row>
    <row r="613" spans="54:56" x14ac:dyDescent="0.25">
      <c r="BB613" s="1"/>
      <c r="BD613" s="1"/>
    </row>
    <row r="614" spans="54:56" x14ac:dyDescent="0.25">
      <c r="BB614" s="1"/>
      <c r="BD614" s="1"/>
    </row>
    <row r="615" spans="54:56" x14ac:dyDescent="0.25">
      <c r="BB615" s="1"/>
      <c r="BD615" s="1"/>
    </row>
    <row r="616" spans="54:56" x14ac:dyDescent="0.25">
      <c r="BB616" s="1"/>
      <c r="BD616" s="1"/>
    </row>
    <row r="617" spans="54:56" x14ac:dyDescent="0.25">
      <c r="BB617" s="1"/>
      <c r="BD617" s="1"/>
    </row>
    <row r="618" spans="54:56" x14ac:dyDescent="0.25">
      <c r="BB618" s="1"/>
      <c r="BD618" s="1"/>
    </row>
    <row r="619" spans="54:56" x14ac:dyDescent="0.25">
      <c r="BB619" s="1"/>
      <c r="BD619" s="1"/>
    </row>
    <row r="620" spans="54:56" x14ac:dyDescent="0.25">
      <c r="BB620" s="1"/>
      <c r="BD620" s="1"/>
    </row>
    <row r="621" spans="54:56" x14ac:dyDescent="0.25">
      <c r="BB621" s="1"/>
      <c r="BD621" s="1"/>
    </row>
    <row r="622" spans="54:56" x14ac:dyDescent="0.25">
      <c r="BB622" s="1"/>
      <c r="BD622" s="1"/>
    </row>
    <row r="623" spans="54:56" x14ac:dyDescent="0.25">
      <c r="BB623" s="1"/>
      <c r="BD623" s="1"/>
    </row>
    <row r="624" spans="54:56" x14ac:dyDescent="0.25">
      <c r="BB624" s="1"/>
      <c r="BD624" s="1"/>
    </row>
    <row r="625" spans="54:56" x14ac:dyDescent="0.25">
      <c r="BB625" s="1"/>
      <c r="BD625" s="1"/>
    </row>
    <row r="626" spans="54:56" x14ac:dyDescent="0.25">
      <c r="BB626" s="1"/>
      <c r="BD626" s="1"/>
    </row>
    <row r="627" spans="54:56" x14ac:dyDescent="0.25">
      <c r="BB627" s="1"/>
      <c r="BD627" s="1"/>
    </row>
    <row r="628" spans="54:56" x14ac:dyDescent="0.25">
      <c r="BB628" s="1"/>
      <c r="BD628" s="1"/>
    </row>
    <row r="629" spans="54:56" x14ac:dyDescent="0.25">
      <c r="BB629" s="1"/>
      <c r="BD629" s="1"/>
    </row>
    <row r="630" spans="54:56" x14ac:dyDescent="0.25">
      <c r="BB630" s="1"/>
      <c r="BD630" s="1"/>
    </row>
    <row r="631" spans="54:56" x14ac:dyDescent="0.25">
      <c r="BB631" s="1"/>
      <c r="BD631" s="1"/>
    </row>
    <row r="632" spans="54:56" x14ac:dyDescent="0.25">
      <c r="BB632" s="1"/>
      <c r="BD632" s="1"/>
    </row>
    <row r="633" spans="54:56" x14ac:dyDescent="0.25">
      <c r="BB633" s="1"/>
      <c r="BD633" s="1"/>
    </row>
    <row r="634" spans="54:56" x14ac:dyDescent="0.25">
      <c r="BB634" s="1"/>
      <c r="BD634" s="1"/>
    </row>
    <row r="635" spans="54:56" x14ac:dyDescent="0.25">
      <c r="BB635" s="1"/>
      <c r="BD635" s="1"/>
    </row>
    <row r="636" spans="54:56" x14ac:dyDescent="0.25">
      <c r="BB636" s="1"/>
      <c r="BD636" s="1"/>
    </row>
    <row r="637" spans="54:56" x14ac:dyDescent="0.25">
      <c r="BB637" s="1"/>
      <c r="BD637" s="1"/>
    </row>
    <row r="638" spans="54:56" x14ac:dyDescent="0.25">
      <c r="BB638" s="1"/>
      <c r="BD638" s="1"/>
    </row>
    <row r="639" spans="54:56" x14ac:dyDescent="0.25">
      <c r="BB639" s="1"/>
      <c r="BD639" s="1"/>
    </row>
    <row r="640" spans="54:56" x14ac:dyDescent="0.25">
      <c r="BB640" s="1"/>
      <c r="BD640" s="1"/>
    </row>
    <row r="641" spans="54:56" x14ac:dyDescent="0.25">
      <c r="BB641" s="1"/>
      <c r="BD641" s="1"/>
    </row>
    <row r="642" spans="54:56" x14ac:dyDescent="0.25">
      <c r="BB642" s="1"/>
      <c r="BD642" s="1"/>
    </row>
    <row r="643" spans="54:56" x14ac:dyDescent="0.25">
      <c r="BB643" s="1"/>
      <c r="BD643" s="1"/>
    </row>
    <row r="644" spans="54:56" x14ac:dyDescent="0.25">
      <c r="BB644" s="1"/>
      <c r="BD644" s="1"/>
    </row>
    <row r="645" spans="54:56" x14ac:dyDescent="0.25">
      <c r="BB645" s="1"/>
      <c r="BD645" s="1"/>
    </row>
    <row r="646" spans="54:56" x14ac:dyDescent="0.25">
      <c r="BB646" s="1"/>
      <c r="BD646" s="1"/>
    </row>
    <row r="647" spans="54:56" x14ac:dyDescent="0.25">
      <c r="BB647" s="1"/>
      <c r="BD647" s="1"/>
    </row>
    <row r="648" spans="54:56" x14ac:dyDescent="0.25">
      <c r="BB648" s="1"/>
      <c r="BD648" s="1"/>
    </row>
    <row r="649" spans="54:56" x14ac:dyDescent="0.25">
      <c r="BB649" s="1"/>
      <c r="BD649" s="1"/>
    </row>
    <row r="650" spans="54:56" x14ac:dyDescent="0.25">
      <c r="BB650" s="1"/>
      <c r="BD650" s="1"/>
    </row>
    <row r="651" spans="54:56" x14ac:dyDescent="0.25">
      <c r="BB651" s="1"/>
      <c r="BD651" s="1"/>
    </row>
    <row r="652" spans="54:56" x14ac:dyDescent="0.25">
      <c r="BB652" s="1"/>
      <c r="BD652" s="1"/>
    </row>
    <row r="653" spans="54:56" x14ac:dyDescent="0.25">
      <c r="BB653" s="1"/>
      <c r="BD653" s="1"/>
    </row>
    <row r="654" spans="54:56" x14ac:dyDescent="0.25">
      <c r="BB654" s="1"/>
      <c r="BD654" s="1"/>
    </row>
    <row r="655" spans="54:56" x14ac:dyDescent="0.25">
      <c r="BB655" s="1"/>
      <c r="BD655" s="1"/>
    </row>
    <row r="656" spans="54:56" x14ac:dyDescent="0.25">
      <c r="BB656" s="1"/>
      <c r="BD656" s="1"/>
    </row>
    <row r="657" spans="24:56" x14ac:dyDescent="0.25">
      <c r="BB657" s="1"/>
      <c r="BD657" s="1"/>
    </row>
    <row r="658" spans="24:56" x14ac:dyDescent="0.25">
      <c r="BB658" s="1"/>
      <c r="BD658" s="1"/>
    </row>
    <row r="659" spans="24:56" x14ac:dyDescent="0.25">
      <c r="BB659" s="1"/>
      <c r="BD659" s="1"/>
    </row>
    <row r="660" spans="24:56" x14ac:dyDescent="0.25">
      <c r="BB660" s="1"/>
      <c r="BD660" s="1"/>
    </row>
    <row r="661" spans="24:56" x14ac:dyDescent="0.25">
      <c r="BB661" s="1"/>
      <c r="BD661" s="1"/>
    </row>
    <row r="662" spans="24:56" x14ac:dyDescent="0.25">
      <c r="BB662" s="1"/>
      <c r="BD662" s="1"/>
    </row>
    <row r="663" spans="24:56" x14ac:dyDescent="0.25">
      <c r="BB663" s="1"/>
      <c r="BD663" s="1"/>
    </row>
    <row r="664" spans="24:56" x14ac:dyDescent="0.25">
      <c r="BB664" s="1"/>
      <c r="BD664" s="1"/>
    </row>
    <row r="665" spans="24:56" x14ac:dyDescent="0.25">
      <c r="X665" s="12"/>
      <c r="BB665" s="1"/>
      <c r="BD665" s="1"/>
    </row>
    <row r="666" spans="24:56" x14ac:dyDescent="0.25">
      <c r="BB666" s="1"/>
      <c r="BD666" s="1"/>
    </row>
    <row r="667" spans="24:56" x14ac:dyDescent="0.25">
      <c r="BB667" s="1"/>
      <c r="BD667" s="1"/>
    </row>
    <row r="668" spans="24:56" x14ac:dyDescent="0.25">
      <c r="BB668" s="1"/>
      <c r="BD668" s="1"/>
    </row>
    <row r="669" spans="24:56" x14ac:dyDescent="0.25">
      <c r="BB669" s="1"/>
      <c r="BD669" s="1"/>
    </row>
    <row r="670" spans="24:56" x14ac:dyDescent="0.25">
      <c r="BB670" s="1"/>
      <c r="BD670" s="1"/>
    </row>
    <row r="671" spans="24:56" x14ac:dyDescent="0.25">
      <c r="BB671" s="1"/>
      <c r="BD671" s="1"/>
    </row>
    <row r="672" spans="24:56" x14ac:dyDescent="0.25">
      <c r="BB672" s="1"/>
      <c r="BD672" s="1"/>
    </row>
    <row r="673" spans="54:56" x14ac:dyDescent="0.25">
      <c r="BB673" s="1"/>
      <c r="BD673" s="1"/>
    </row>
    <row r="674" spans="54:56" x14ac:dyDescent="0.25">
      <c r="BB674" s="1"/>
      <c r="BD674" s="1"/>
    </row>
    <row r="675" spans="54:56" x14ac:dyDescent="0.25">
      <c r="BB675" s="1"/>
      <c r="BD675" s="1"/>
    </row>
    <row r="676" spans="54:56" x14ac:dyDescent="0.25">
      <c r="BB676" s="1"/>
      <c r="BD676" s="1"/>
    </row>
    <row r="677" spans="54:56" x14ac:dyDescent="0.25">
      <c r="BB677" s="1"/>
      <c r="BC677" s="5"/>
      <c r="BD677" s="1"/>
    </row>
    <row r="678" spans="54:56" x14ac:dyDescent="0.25">
      <c r="BB678" s="1"/>
      <c r="BD678" s="1"/>
    </row>
    <row r="679" spans="54:56" x14ac:dyDescent="0.25">
      <c r="BB679" s="1"/>
      <c r="BD679" s="1"/>
    </row>
    <row r="680" spans="54:56" x14ac:dyDescent="0.25">
      <c r="BB680" s="1"/>
      <c r="BD680" s="1"/>
    </row>
    <row r="681" spans="54:56" x14ac:dyDescent="0.25">
      <c r="BB681" s="1"/>
      <c r="BD681" s="1"/>
    </row>
    <row r="682" spans="54:56" x14ac:dyDescent="0.25">
      <c r="BB682" s="1"/>
      <c r="BD682" s="1"/>
    </row>
    <row r="683" spans="54:56" x14ac:dyDescent="0.25">
      <c r="BB683" s="1"/>
      <c r="BD683" s="1"/>
    </row>
    <row r="684" spans="54:56" x14ac:dyDescent="0.25">
      <c r="BB684" s="1"/>
      <c r="BD684" s="1"/>
    </row>
    <row r="685" spans="54:56" x14ac:dyDescent="0.25">
      <c r="BB685" s="1"/>
      <c r="BD685" s="1"/>
    </row>
    <row r="686" spans="54:56" x14ac:dyDescent="0.25">
      <c r="BB686" s="1"/>
      <c r="BD686" s="1"/>
    </row>
    <row r="687" spans="54:56" x14ac:dyDescent="0.25">
      <c r="BB687" s="1"/>
      <c r="BD687" s="1"/>
    </row>
    <row r="688" spans="54:56" x14ac:dyDescent="0.25">
      <c r="BB688" s="1"/>
      <c r="BD688" s="1"/>
    </row>
    <row r="689" spans="54:56" x14ac:dyDescent="0.25">
      <c r="BB689" s="1"/>
      <c r="BD689" s="1"/>
    </row>
    <row r="690" spans="54:56" x14ac:dyDescent="0.25">
      <c r="BB690" s="1"/>
      <c r="BD690" s="1"/>
    </row>
    <row r="691" spans="54:56" x14ac:dyDescent="0.25">
      <c r="BB691" s="1"/>
      <c r="BD691" s="1"/>
    </row>
    <row r="692" spans="54:56" x14ac:dyDescent="0.25">
      <c r="BB692" s="1"/>
      <c r="BD692" s="1"/>
    </row>
    <row r="693" spans="54:56" x14ac:dyDescent="0.25">
      <c r="BB693" s="1"/>
      <c r="BD693" s="1"/>
    </row>
    <row r="694" spans="54:56" x14ac:dyDescent="0.25">
      <c r="BB694" s="1"/>
      <c r="BD694" s="1"/>
    </row>
    <row r="695" spans="54:56" x14ac:dyDescent="0.25">
      <c r="BB695" s="1"/>
      <c r="BD695" s="1"/>
    </row>
    <row r="696" spans="54:56" x14ac:dyDescent="0.25">
      <c r="BB696" s="1"/>
      <c r="BD696" s="1"/>
    </row>
    <row r="697" spans="54:56" x14ac:dyDescent="0.25">
      <c r="BB697" s="1"/>
      <c r="BD697" s="1"/>
    </row>
    <row r="698" spans="54:56" x14ac:dyDescent="0.25">
      <c r="BB698" s="1"/>
      <c r="BD698" s="1"/>
    </row>
    <row r="699" spans="54:56" x14ac:dyDescent="0.25">
      <c r="BB699" s="1"/>
      <c r="BD699" s="1"/>
    </row>
    <row r="700" spans="54:56" x14ac:dyDescent="0.25">
      <c r="BB700" s="1"/>
      <c r="BD700" s="1"/>
    </row>
    <row r="701" spans="54:56" x14ac:dyDescent="0.25">
      <c r="BB701" s="1"/>
      <c r="BD701" s="1"/>
    </row>
    <row r="702" spans="54:56" x14ac:dyDescent="0.25">
      <c r="BB702" s="1"/>
      <c r="BD702" s="1"/>
    </row>
    <row r="703" spans="54:56" x14ac:dyDescent="0.25">
      <c r="BB703" s="1"/>
      <c r="BD703" s="1"/>
    </row>
    <row r="704" spans="54:56" x14ac:dyDescent="0.25">
      <c r="BB704" s="1"/>
      <c r="BD704" s="1"/>
    </row>
    <row r="705" spans="54:56" x14ac:dyDescent="0.25">
      <c r="BB705" s="1"/>
      <c r="BD705" s="1"/>
    </row>
    <row r="706" spans="54:56" x14ac:dyDescent="0.25">
      <c r="BB706" s="1"/>
      <c r="BD706" s="1"/>
    </row>
    <row r="707" spans="54:56" x14ac:dyDescent="0.25">
      <c r="BB707" s="1"/>
      <c r="BD707" s="1"/>
    </row>
    <row r="708" spans="54:56" x14ac:dyDescent="0.25">
      <c r="BB708" s="1"/>
      <c r="BD708" s="1"/>
    </row>
    <row r="709" spans="54:56" x14ac:dyDescent="0.25">
      <c r="BB709" s="1"/>
      <c r="BD709" s="1"/>
    </row>
    <row r="710" spans="54:56" x14ac:dyDescent="0.25">
      <c r="BB710" s="1"/>
      <c r="BD710" s="1"/>
    </row>
    <row r="711" spans="54:56" x14ac:dyDescent="0.25">
      <c r="BB711" s="1"/>
      <c r="BD711" s="1"/>
    </row>
    <row r="712" spans="54:56" x14ac:dyDescent="0.25">
      <c r="BB712" s="1"/>
      <c r="BD712" s="1"/>
    </row>
    <row r="713" spans="54:56" x14ac:dyDescent="0.25">
      <c r="BB713" s="1"/>
      <c r="BD713" s="1"/>
    </row>
    <row r="714" spans="54:56" x14ac:dyDescent="0.25">
      <c r="BB714" s="1"/>
      <c r="BD714" s="1"/>
    </row>
    <row r="715" spans="54:56" x14ac:dyDescent="0.25">
      <c r="BB715" s="1"/>
      <c r="BD715" s="1"/>
    </row>
    <row r="716" spans="54:56" x14ac:dyDescent="0.25">
      <c r="BB716" s="1"/>
      <c r="BD716" s="1"/>
    </row>
    <row r="717" spans="54:56" x14ac:dyDescent="0.25">
      <c r="BB717" s="1"/>
      <c r="BD717" s="1"/>
    </row>
    <row r="718" spans="54:56" x14ac:dyDescent="0.25">
      <c r="BB718" s="1"/>
      <c r="BD718" s="1"/>
    </row>
    <row r="719" spans="54:56" x14ac:dyDescent="0.25">
      <c r="BB719" s="1"/>
      <c r="BD719" s="1"/>
    </row>
    <row r="720" spans="54:56" x14ac:dyDescent="0.25">
      <c r="BB720" s="1"/>
      <c r="BD720" s="1"/>
    </row>
    <row r="721" spans="24:56" x14ac:dyDescent="0.25">
      <c r="BB721" s="1"/>
      <c r="BD721" s="1"/>
    </row>
    <row r="722" spans="24:56" x14ac:dyDescent="0.25">
      <c r="BB722" s="1"/>
      <c r="BD722" s="1"/>
    </row>
    <row r="723" spans="24:56" x14ac:dyDescent="0.25">
      <c r="X723" s="12"/>
      <c r="BB723" s="1"/>
      <c r="BD723" s="1"/>
    </row>
    <row r="724" spans="24:56" x14ac:dyDescent="0.25">
      <c r="BB724" s="1"/>
      <c r="BD724" s="1"/>
    </row>
    <row r="725" spans="24:56" x14ac:dyDescent="0.25">
      <c r="BB725" s="1"/>
      <c r="BD725" s="1"/>
    </row>
    <row r="726" spans="24:56" x14ac:dyDescent="0.25">
      <c r="BB726" s="1"/>
      <c r="BD726" s="1"/>
    </row>
    <row r="727" spans="24:56" x14ac:dyDescent="0.25">
      <c r="BB727" s="1"/>
      <c r="BD727" s="1"/>
    </row>
    <row r="728" spans="24:56" x14ac:dyDescent="0.25">
      <c r="BB728" s="1"/>
      <c r="BD728" s="1"/>
    </row>
    <row r="729" spans="24:56" x14ac:dyDescent="0.25">
      <c r="BB729" s="1"/>
      <c r="BD729" s="1"/>
    </row>
    <row r="730" spans="24:56" x14ac:dyDescent="0.25">
      <c r="BB730" s="1"/>
      <c r="BD730" s="1"/>
    </row>
    <row r="731" spans="24:56" x14ac:dyDescent="0.25">
      <c r="BB731" s="1"/>
      <c r="BD731" s="1"/>
    </row>
    <row r="732" spans="24:56" x14ac:dyDescent="0.25">
      <c r="BB732" s="1"/>
      <c r="BD732" s="1"/>
    </row>
    <row r="733" spans="24:56" x14ac:dyDescent="0.25">
      <c r="BB733" s="1"/>
      <c r="BD733" s="1"/>
    </row>
    <row r="734" spans="24:56" x14ac:dyDescent="0.25">
      <c r="BB734" s="1"/>
      <c r="BD734" s="1"/>
    </row>
    <row r="735" spans="24:56" x14ac:dyDescent="0.25">
      <c r="BB735" s="1"/>
      <c r="BD735" s="1"/>
    </row>
    <row r="736" spans="24:56" x14ac:dyDescent="0.25">
      <c r="BB736" s="1"/>
      <c r="BD736" s="1"/>
    </row>
    <row r="737" spans="54:56" x14ac:dyDescent="0.25">
      <c r="BB737" s="1"/>
      <c r="BD737" s="1"/>
    </row>
    <row r="738" spans="54:56" x14ac:dyDescent="0.25">
      <c r="BB738" s="1"/>
      <c r="BD738" s="1"/>
    </row>
    <row r="739" spans="54:56" x14ac:dyDescent="0.25">
      <c r="BB739" s="1"/>
      <c r="BD739" s="1"/>
    </row>
    <row r="740" spans="54:56" x14ac:dyDescent="0.25">
      <c r="BB740" s="1"/>
      <c r="BD740" s="1"/>
    </row>
    <row r="741" spans="54:56" x14ac:dyDescent="0.25">
      <c r="BB741" s="1"/>
      <c r="BD741" s="1"/>
    </row>
    <row r="742" spans="54:56" x14ac:dyDescent="0.25">
      <c r="BB742" s="1"/>
      <c r="BD742" s="1"/>
    </row>
    <row r="743" spans="54:56" x14ac:dyDescent="0.25">
      <c r="BB743" s="1"/>
      <c r="BD743" s="1"/>
    </row>
    <row r="744" spans="54:56" x14ac:dyDescent="0.25">
      <c r="BB744" s="1"/>
      <c r="BD744" s="1"/>
    </row>
    <row r="745" spans="54:56" x14ac:dyDescent="0.25">
      <c r="BB745" s="1"/>
      <c r="BD745" s="1"/>
    </row>
    <row r="746" spans="54:56" x14ac:dyDescent="0.25">
      <c r="BB746" s="1"/>
      <c r="BD746" s="1"/>
    </row>
    <row r="747" spans="54:56" x14ac:dyDescent="0.25">
      <c r="BB747" s="1"/>
      <c r="BD747" s="1"/>
    </row>
    <row r="748" spans="54:56" x14ac:dyDescent="0.25">
      <c r="BB748" s="1"/>
      <c r="BD748" s="1"/>
    </row>
    <row r="749" spans="54:56" x14ac:dyDescent="0.25">
      <c r="BB749" s="1"/>
      <c r="BD749" s="1"/>
    </row>
    <row r="750" spans="54:56" x14ac:dyDescent="0.25">
      <c r="BB750" s="1"/>
      <c r="BD750" s="1"/>
    </row>
    <row r="751" spans="54:56" x14ac:dyDescent="0.25">
      <c r="BB751" s="1"/>
      <c r="BD751" s="1"/>
    </row>
    <row r="752" spans="54:56" x14ac:dyDescent="0.25">
      <c r="BB752" s="1"/>
      <c r="BD752" s="1"/>
    </row>
    <row r="753" spans="54:56" x14ac:dyDescent="0.25">
      <c r="BB753" s="1"/>
      <c r="BD753" s="1"/>
    </row>
    <row r="754" spans="54:56" x14ac:dyDescent="0.25">
      <c r="BB754" s="1"/>
      <c r="BD754" s="1"/>
    </row>
    <row r="755" spans="54:56" x14ac:dyDescent="0.25">
      <c r="BB755" s="1"/>
      <c r="BD755" s="1"/>
    </row>
    <row r="756" spans="54:56" x14ac:dyDescent="0.25">
      <c r="BB756" s="1"/>
      <c r="BD756" s="1"/>
    </row>
    <row r="757" spans="54:56" x14ac:dyDescent="0.25">
      <c r="BB757" s="1"/>
      <c r="BD757" s="1"/>
    </row>
    <row r="758" spans="54:56" x14ac:dyDescent="0.25">
      <c r="BB758" s="1"/>
      <c r="BD758" s="1"/>
    </row>
    <row r="759" spans="54:56" x14ac:dyDescent="0.25">
      <c r="BB759" s="1"/>
      <c r="BD759" s="1"/>
    </row>
    <row r="760" spans="54:56" x14ac:dyDescent="0.25">
      <c r="BB760" s="1"/>
      <c r="BD760" s="1"/>
    </row>
    <row r="761" spans="54:56" x14ac:dyDescent="0.25">
      <c r="BB761" s="1"/>
      <c r="BD761" s="1"/>
    </row>
    <row r="762" spans="54:56" x14ac:dyDescent="0.25">
      <c r="BB762" s="1"/>
      <c r="BD762" s="1"/>
    </row>
    <row r="763" spans="54:56" x14ac:dyDescent="0.25">
      <c r="BB763" s="1"/>
      <c r="BD763" s="1"/>
    </row>
    <row r="764" spans="54:56" x14ac:dyDescent="0.25">
      <c r="BB764" s="1"/>
      <c r="BD764" s="1"/>
    </row>
    <row r="765" spans="54:56" x14ac:dyDescent="0.25">
      <c r="BB765" s="1"/>
      <c r="BD765" s="1"/>
    </row>
    <row r="766" spans="54:56" x14ac:dyDescent="0.25">
      <c r="BB766" s="1"/>
      <c r="BD766" s="1"/>
    </row>
    <row r="767" spans="54:56" x14ac:dyDescent="0.25">
      <c r="BB767" s="1"/>
      <c r="BD767" s="1"/>
    </row>
    <row r="768" spans="54:56" x14ac:dyDescent="0.25">
      <c r="BB768" s="1"/>
      <c r="BD768" s="1"/>
    </row>
    <row r="769" spans="54:56" x14ac:dyDescent="0.25">
      <c r="BB769" s="1"/>
      <c r="BD769" s="1"/>
    </row>
    <row r="770" spans="54:56" x14ac:dyDescent="0.25">
      <c r="BB770" s="1"/>
      <c r="BD770" s="1"/>
    </row>
    <row r="771" spans="54:56" x14ac:dyDescent="0.25">
      <c r="BB771" s="1"/>
      <c r="BD771" s="1"/>
    </row>
    <row r="772" spans="54:56" x14ac:dyDescent="0.25">
      <c r="BB772" s="1"/>
      <c r="BD772" s="1"/>
    </row>
    <row r="773" spans="54:56" x14ac:dyDescent="0.25">
      <c r="BB773" s="1"/>
      <c r="BD773" s="1"/>
    </row>
    <row r="774" spans="54:56" x14ac:dyDescent="0.25">
      <c r="BB774" s="1"/>
      <c r="BD774" s="1"/>
    </row>
    <row r="775" spans="54:56" x14ac:dyDescent="0.25">
      <c r="BB775" s="1"/>
      <c r="BD775" s="1"/>
    </row>
    <row r="776" spans="54:56" x14ac:dyDescent="0.25">
      <c r="BB776" s="1"/>
      <c r="BD776" s="1"/>
    </row>
    <row r="777" spans="54:56" x14ac:dyDescent="0.25">
      <c r="BB777" s="1"/>
      <c r="BD777" s="1"/>
    </row>
    <row r="778" spans="54:56" x14ac:dyDescent="0.25">
      <c r="BB778" s="1"/>
      <c r="BD778" s="1"/>
    </row>
    <row r="779" spans="54:56" x14ac:dyDescent="0.25">
      <c r="BB779" s="1"/>
      <c r="BD779" s="1"/>
    </row>
    <row r="780" spans="54:56" x14ac:dyDescent="0.25">
      <c r="BB780" s="1"/>
      <c r="BD780" s="1"/>
    </row>
    <row r="781" spans="54:56" x14ac:dyDescent="0.25">
      <c r="BB781" s="1"/>
      <c r="BD781" s="1"/>
    </row>
    <row r="782" spans="54:56" x14ac:dyDescent="0.25">
      <c r="BB782" s="1"/>
      <c r="BD782" s="1"/>
    </row>
    <row r="783" spans="54:56" x14ac:dyDescent="0.25">
      <c r="BB783" s="1"/>
      <c r="BD783" s="1"/>
    </row>
    <row r="784" spans="54:56" x14ac:dyDescent="0.25">
      <c r="BB784" s="1"/>
      <c r="BD784" s="1"/>
    </row>
    <row r="785" spans="54:56" x14ac:dyDescent="0.25">
      <c r="BB785" s="1"/>
      <c r="BD785" s="1"/>
    </row>
    <row r="786" spans="54:56" x14ac:dyDescent="0.25">
      <c r="BB786" s="1"/>
      <c r="BD786" s="1"/>
    </row>
    <row r="787" spans="54:56" x14ac:dyDescent="0.25">
      <c r="BB787" s="1"/>
      <c r="BD787" s="1"/>
    </row>
    <row r="788" spans="54:56" x14ac:dyDescent="0.25">
      <c r="BB788" s="1"/>
      <c r="BD788" s="1"/>
    </row>
    <row r="789" spans="54:56" x14ac:dyDescent="0.25">
      <c r="BB789" s="1"/>
      <c r="BD789" s="1"/>
    </row>
    <row r="790" spans="54:56" x14ac:dyDescent="0.25">
      <c r="BB790" s="1"/>
      <c r="BD790" s="1"/>
    </row>
    <row r="791" spans="54:56" x14ac:dyDescent="0.25">
      <c r="BB791" s="1"/>
      <c r="BD791" s="1"/>
    </row>
    <row r="792" spans="54:56" x14ac:dyDescent="0.25">
      <c r="BB792" s="1"/>
      <c r="BD792" s="1"/>
    </row>
    <row r="793" spans="54:56" x14ac:dyDescent="0.25">
      <c r="BB793" s="1"/>
      <c r="BD793" s="1"/>
    </row>
    <row r="794" spans="54:56" x14ac:dyDescent="0.25">
      <c r="BB794" s="1"/>
      <c r="BD794" s="1"/>
    </row>
    <row r="795" spans="54:56" x14ac:dyDescent="0.25">
      <c r="BB795" s="1"/>
      <c r="BD795" s="1"/>
    </row>
    <row r="796" spans="54:56" x14ac:dyDescent="0.25">
      <c r="BB796" s="1"/>
      <c r="BD796" s="1"/>
    </row>
    <row r="797" spans="54:56" x14ac:dyDescent="0.25">
      <c r="BB797" s="1"/>
      <c r="BD797" s="1"/>
    </row>
    <row r="798" spans="54:56" x14ac:dyDescent="0.25">
      <c r="BB798" s="1"/>
      <c r="BD798" s="1"/>
    </row>
    <row r="799" spans="54:56" x14ac:dyDescent="0.25">
      <c r="BB799" s="1"/>
      <c r="BD799" s="1"/>
    </row>
    <row r="800" spans="54:56" x14ac:dyDescent="0.25">
      <c r="BB800" s="1"/>
      <c r="BD800" s="1"/>
    </row>
    <row r="801" spans="54:56" x14ac:dyDescent="0.25">
      <c r="BB801" s="1"/>
      <c r="BD801" s="1"/>
    </row>
    <row r="802" spans="54:56" x14ac:dyDescent="0.25">
      <c r="BB802" s="1"/>
      <c r="BD802" s="1"/>
    </row>
    <row r="803" spans="54:56" x14ac:dyDescent="0.25">
      <c r="BB803" s="1"/>
      <c r="BD803" s="1"/>
    </row>
    <row r="804" spans="54:56" x14ac:dyDescent="0.25">
      <c r="BB804" s="1"/>
      <c r="BD804" s="1"/>
    </row>
    <row r="805" spans="54:56" x14ac:dyDescent="0.25">
      <c r="BB805" s="1"/>
      <c r="BD805" s="1"/>
    </row>
    <row r="806" spans="54:56" x14ac:dyDescent="0.25">
      <c r="BB806" s="1"/>
      <c r="BD806" s="1"/>
    </row>
    <row r="807" spans="54:56" x14ac:dyDescent="0.25">
      <c r="BB807" s="1"/>
      <c r="BD807" s="1"/>
    </row>
    <row r="808" spans="54:56" x14ac:dyDescent="0.25">
      <c r="BB808" s="1"/>
      <c r="BD808" s="1"/>
    </row>
    <row r="809" spans="54:56" x14ac:dyDescent="0.25">
      <c r="BB809" s="1"/>
      <c r="BD809" s="1"/>
    </row>
    <row r="810" spans="54:56" x14ac:dyDescent="0.25">
      <c r="BB810" s="1"/>
      <c r="BD810" s="1"/>
    </row>
    <row r="811" spans="54:56" x14ac:dyDescent="0.25">
      <c r="BB811" s="1"/>
      <c r="BD811" s="1"/>
    </row>
    <row r="812" spans="54:56" x14ac:dyDescent="0.25">
      <c r="BB812" s="1"/>
      <c r="BD812" s="1"/>
    </row>
    <row r="813" spans="54:56" x14ac:dyDescent="0.25">
      <c r="BB813" s="1"/>
      <c r="BD813" s="1"/>
    </row>
    <row r="814" spans="54:56" x14ac:dyDescent="0.25">
      <c r="BB814" s="1"/>
      <c r="BD814" s="1"/>
    </row>
    <row r="815" spans="54:56" x14ac:dyDescent="0.25">
      <c r="BB815" s="1"/>
      <c r="BD815" s="1"/>
    </row>
    <row r="816" spans="54:56" x14ac:dyDescent="0.25">
      <c r="BB816" s="1"/>
      <c r="BD816" s="1"/>
    </row>
    <row r="817" spans="24:56" x14ac:dyDescent="0.25">
      <c r="BB817" s="1"/>
      <c r="BD817" s="1"/>
    </row>
    <row r="818" spans="24:56" x14ac:dyDescent="0.25">
      <c r="X818" s="12"/>
      <c r="BB818" s="1"/>
      <c r="BD818" s="1"/>
    </row>
    <row r="819" spans="24:56" x14ac:dyDescent="0.25">
      <c r="X819" s="12"/>
      <c r="BB819" s="1"/>
      <c r="BC819" s="6"/>
      <c r="BD819" s="1"/>
    </row>
    <row r="820" spans="24:56" x14ac:dyDescent="0.25">
      <c r="X820" s="12"/>
      <c r="BB820" s="1"/>
      <c r="BD820" s="1"/>
    </row>
    <row r="821" spans="24:56" x14ac:dyDescent="0.25">
      <c r="X821" s="12"/>
      <c r="BB821" s="1"/>
      <c r="BD821" s="1"/>
    </row>
    <row r="822" spans="24:56" x14ac:dyDescent="0.25">
      <c r="X822" s="12"/>
      <c r="BB822" s="1"/>
      <c r="BD822" s="1"/>
    </row>
    <row r="823" spans="24:56" x14ac:dyDescent="0.25">
      <c r="X823" s="12"/>
      <c r="BB823" s="1"/>
      <c r="BD823" s="1"/>
    </row>
    <row r="824" spans="24:56" x14ac:dyDescent="0.25">
      <c r="X824" s="12"/>
      <c r="BB824" s="1"/>
      <c r="BD824" s="1"/>
    </row>
    <row r="825" spans="24:56" x14ac:dyDescent="0.25">
      <c r="X825" s="12"/>
      <c r="BB825" s="1"/>
      <c r="BD825" s="1"/>
    </row>
    <row r="826" spans="24:56" x14ac:dyDescent="0.25">
      <c r="X826" s="12"/>
      <c r="BB826" s="1"/>
      <c r="BD826" s="1"/>
    </row>
    <row r="827" spans="24:56" x14ac:dyDescent="0.25">
      <c r="BB827" s="1"/>
      <c r="BD827" s="1"/>
    </row>
    <row r="828" spans="24:56" x14ac:dyDescent="0.25">
      <c r="BB828" s="1"/>
      <c r="BD828" s="1"/>
    </row>
    <row r="829" spans="24:56" x14ac:dyDescent="0.25">
      <c r="BB829" s="1"/>
      <c r="BD829" s="1"/>
    </row>
    <row r="830" spans="24:56" x14ac:dyDescent="0.25">
      <c r="BB830" s="1"/>
      <c r="BD830" s="1"/>
    </row>
    <row r="831" spans="24:56" x14ac:dyDescent="0.25">
      <c r="BB831" s="1"/>
      <c r="BD831" s="1"/>
    </row>
    <row r="832" spans="24:56" x14ac:dyDescent="0.25">
      <c r="BB832" s="1"/>
      <c r="BD832" s="1"/>
    </row>
    <row r="833" spans="54:56" x14ac:dyDescent="0.25">
      <c r="BB833" s="1"/>
      <c r="BD833" s="1"/>
    </row>
    <row r="834" spans="54:56" x14ac:dyDescent="0.25">
      <c r="BB834" s="1"/>
      <c r="BD834" s="1"/>
    </row>
    <row r="835" spans="54:56" x14ac:dyDescent="0.25">
      <c r="BB835" s="1"/>
      <c r="BD835" s="1"/>
    </row>
    <row r="836" spans="54:56" x14ac:dyDescent="0.25">
      <c r="BB836" s="1"/>
      <c r="BD836" s="1"/>
    </row>
    <row r="837" spans="54:56" x14ac:dyDescent="0.25">
      <c r="BB837" s="1"/>
      <c r="BD837" s="1"/>
    </row>
    <row r="838" spans="54:56" x14ac:dyDescent="0.25">
      <c r="BB838" s="1"/>
      <c r="BD838" s="1"/>
    </row>
    <row r="839" spans="54:56" x14ac:dyDescent="0.25">
      <c r="BB839" s="1"/>
      <c r="BD839" s="1"/>
    </row>
    <row r="840" spans="54:56" x14ac:dyDescent="0.25">
      <c r="BB840" s="1"/>
      <c r="BD840" s="1"/>
    </row>
    <row r="841" spans="54:56" x14ac:dyDescent="0.25">
      <c r="BB841" s="1"/>
      <c r="BD841" s="1"/>
    </row>
    <row r="842" spans="54:56" x14ac:dyDescent="0.25">
      <c r="BB842" s="1"/>
      <c r="BD842" s="1"/>
    </row>
    <row r="843" spans="54:56" x14ac:dyDescent="0.25">
      <c r="BB843" s="1"/>
      <c r="BD843" s="1"/>
    </row>
    <row r="844" spans="54:56" x14ac:dyDescent="0.25">
      <c r="BB844" s="1"/>
      <c r="BD844" s="1"/>
    </row>
    <row r="845" spans="54:56" x14ac:dyDescent="0.25">
      <c r="BB845" s="1"/>
      <c r="BD845" s="1"/>
    </row>
    <row r="846" spans="54:56" x14ac:dyDescent="0.25">
      <c r="BB846" s="1"/>
      <c r="BD846" s="1"/>
    </row>
    <row r="847" spans="54:56" x14ac:dyDescent="0.25">
      <c r="BB847" s="1"/>
      <c r="BD847" s="1"/>
    </row>
    <row r="848" spans="54:56" x14ac:dyDescent="0.25">
      <c r="BB848" s="1"/>
      <c r="BD848" s="1"/>
    </row>
    <row r="849" spans="54:56" x14ac:dyDescent="0.25">
      <c r="BB849" s="1"/>
      <c r="BD849" s="1"/>
    </row>
    <row r="850" spans="54:56" x14ac:dyDescent="0.25">
      <c r="BB850" s="1"/>
      <c r="BD850" s="1"/>
    </row>
    <row r="851" spans="54:56" x14ac:dyDescent="0.25">
      <c r="BB851" s="1"/>
      <c r="BD851" s="1"/>
    </row>
    <row r="852" spans="54:56" x14ac:dyDescent="0.25">
      <c r="BB852" s="1"/>
      <c r="BD852" s="1"/>
    </row>
    <row r="853" spans="54:56" x14ac:dyDescent="0.25">
      <c r="BB853" s="1"/>
      <c r="BD853" s="1"/>
    </row>
    <row r="854" spans="54:56" x14ac:dyDescent="0.25">
      <c r="BB854" s="1"/>
      <c r="BD854" s="1"/>
    </row>
    <row r="855" spans="54:56" x14ac:dyDescent="0.25">
      <c r="BB855" s="1"/>
      <c r="BD855" s="1"/>
    </row>
    <row r="856" spans="54:56" x14ac:dyDescent="0.25">
      <c r="BB856" s="1"/>
      <c r="BD856" s="1"/>
    </row>
    <row r="857" spans="54:56" x14ac:dyDescent="0.25">
      <c r="BB857" s="1"/>
      <c r="BD857" s="1"/>
    </row>
    <row r="858" spans="54:56" x14ac:dyDescent="0.25">
      <c r="BB858" s="1"/>
      <c r="BD858" s="1"/>
    </row>
    <row r="859" spans="54:56" x14ac:dyDescent="0.25">
      <c r="BB859" s="1"/>
      <c r="BD859" s="1"/>
    </row>
    <row r="860" spans="54:56" x14ac:dyDescent="0.25">
      <c r="BB860" s="1"/>
      <c r="BD860" s="1"/>
    </row>
    <row r="861" spans="54:56" x14ac:dyDescent="0.25">
      <c r="BB861" s="1"/>
      <c r="BD861" s="1"/>
    </row>
    <row r="862" spans="54:56" x14ac:dyDescent="0.25">
      <c r="BB862" s="1"/>
      <c r="BD862" s="1"/>
    </row>
    <row r="863" spans="54:56" x14ac:dyDescent="0.25">
      <c r="BB863" s="1"/>
      <c r="BD863" s="1"/>
    </row>
    <row r="864" spans="54:56" x14ac:dyDescent="0.25">
      <c r="BB864" s="1"/>
      <c r="BD864" s="1"/>
    </row>
    <row r="865" spans="54:56" x14ac:dyDescent="0.25">
      <c r="BB865" s="1"/>
      <c r="BD865" s="1"/>
    </row>
    <row r="866" spans="54:56" x14ac:dyDescent="0.25">
      <c r="BB866" s="1"/>
      <c r="BD866" s="1"/>
    </row>
    <row r="867" spans="54:56" x14ac:dyDescent="0.25">
      <c r="BB867" s="1"/>
      <c r="BD867" s="1"/>
    </row>
    <row r="868" spans="54:56" x14ac:dyDescent="0.25">
      <c r="BB868" s="1"/>
      <c r="BD868" s="1"/>
    </row>
    <row r="869" spans="54:56" x14ac:dyDescent="0.25">
      <c r="BB869" s="1"/>
      <c r="BD869" s="1"/>
    </row>
    <row r="870" spans="54:56" x14ac:dyDescent="0.25">
      <c r="BB870" s="1"/>
      <c r="BD870" s="1"/>
    </row>
    <row r="871" spans="54:56" x14ac:dyDescent="0.25">
      <c r="BB871" s="1"/>
      <c r="BD871" s="1"/>
    </row>
    <row r="872" spans="54:56" x14ac:dyDescent="0.25">
      <c r="BB872" s="1"/>
      <c r="BD872" s="1"/>
    </row>
    <row r="873" spans="54:56" x14ac:dyDescent="0.25">
      <c r="BB873" s="1"/>
      <c r="BD873" s="1"/>
    </row>
    <row r="874" spans="54:56" x14ac:dyDescent="0.25">
      <c r="BB874" s="1"/>
      <c r="BD874" s="1"/>
    </row>
    <row r="875" spans="54:56" x14ac:dyDescent="0.25">
      <c r="BB875" s="1"/>
      <c r="BD875" s="1"/>
    </row>
    <row r="876" spans="54:56" x14ac:dyDescent="0.25">
      <c r="BB876" s="1"/>
      <c r="BD876" s="1"/>
    </row>
    <row r="877" spans="54:56" x14ac:dyDescent="0.25">
      <c r="BB877" s="1"/>
      <c r="BD877" s="1"/>
    </row>
    <row r="878" spans="54:56" x14ac:dyDescent="0.25">
      <c r="BB878" s="1"/>
      <c r="BD878" s="1"/>
    </row>
    <row r="879" spans="54:56" x14ac:dyDescent="0.25">
      <c r="BB879" s="1"/>
      <c r="BD879" s="1"/>
    </row>
    <row r="880" spans="54:56" x14ac:dyDescent="0.25">
      <c r="BB880" s="1"/>
      <c r="BD880" s="1"/>
    </row>
    <row r="881" spans="54:56" x14ac:dyDescent="0.25">
      <c r="BB881" s="1"/>
      <c r="BD881" s="1"/>
    </row>
    <row r="882" spans="54:56" x14ac:dyDescent="0.25">
      <c r="BB882" s="1"/>
      <c r="BD882" s="1"/>
    </row>
    <row r="883" spans="54:56" x14ac:dyDescent="0.25">
      <c r="BB883" s="1"/>
      <c r="BD883" s="1"/>
    </row>
    <row r="884" spans="54:56" x14ac:dyDescent="0.25">
      <c r="BB884" s="1"/>
      <c r="BD884" s="1"/>
    </row>
    <row r="885" spans="54:56" x14ac:dyDescent="0.25">
      <c r="BB885" s="1"/>
      <c r="BD885" s="1"/>
    </row>
    <row r="886" spans="54:56" x14ac:dyDescent="0.25">
      <c r="BB886" s="1"/>
      <c r="BD886" s="1"/>
    </row>
    <row r="887" spans="54:56" x14ac:dyDescent="0.25">
      <c r="BB887" s="1"/>
      <c r="BD887" s="1"/>
    </row>
    <row r="888" spans="54:56" x14ac:dyDescent="0.25">
      <c r="BB888" s="1"/>
      <c r="BD888" s="1"/>
    </row>
    <row r="889" spans="54:56" x14ac:dyDescent="0.25">
      <c r="BB889" s="1"/>
      <c r="BD889" s="1"/>
    </row>
    <row r="890" spans="54:56" x14ac:dyDescent="0.25">
      <c r="BB890" s="1"/>
      <c r="BD890" s="1"/>
    </row>
    <row r="891" spans="54:56" x14ac:dyDescent="0.25">
      <c r="BB891" s="1"/>
      <c r="BD891" s="1"/>
    </row>
    <row r="892" spans="54:56" x14ac:dyDescent="0.25">
      <c r="BB892" s="1"/>
      <c r="BD892" s="1"/>
    </row>
    <row r="893" spans="54:56" x14ac:dyDescent="0.25">
      <c r="BB893" s="1"/>
      <c r="BD893" s="1"/>
    </row>
    <row r="894" spans="54:56" x14ac:dyDescent="0.25">
      <c r="BB894" s="1"/>
      <c r="BD894" s="1"/>
    </row>
    <row r="895" spans="54:56" x14ac:dyDescent="0.25">
      <c r="BB895" s="1"/>
      <c r="BD895" s="1"/>
    </row>
    <row r="896" spans="54:56" x14ac:dyDescent="0.25">
      <c r="BB896" s="1"/>
      <c r="BD896" s="1"/>
    </row>
    <row r="897" spans="24:56" x14ac:dyDescent="0.25">
      <c r="BB897" s="1"/>
      <c r="BD897" s="1"/>
    </row>
    <row r="898" spans="24:56" x14ac:dyDescent="0.25">
      <c r="BB898" s="1"/>
      <c r="BD898" s="1"/>
    </row>
    <row r="899" spans="24:56" x14ac:dyDescent="0.25">
      <c r="BB899" s="1"/>
      <c r="BD899" s="1"/>
    </row>
    <row r="900" spans="24:56" x14ac:dyDescent="0.25">
      <c r="BB900" s="1"/>
      <c r="BD900" s="1"/>
    </row>
    <row r="901" spans="24:56" x14ac:dyDescent="0.25">
      <c r="BB901" s="1"/>
      <c r="BD901" s="1"/>
    </row>
    <row r="902" spans="24:56" x14ac:dyDescent="0.25">
      <c r="BB902" s="1"/>
      <c r="BD902" s="1"/>
    </row>
    <row r="903" spans="24:56" x14ac:dyDescent="0.25">
      <c r="BB903" s="1"/>
      <c r="BD903" s="1"/>
    </row>
    <row r="904" spans="24:56" x14ac:dyDescent="0.25">
      <c r="BB904" s="1"/>
      <c r="BD904" s="1"/>
    </row>
    <row r="905" spans="24:56" x14ac:dyDescent="0.25">
      <c r="BB905" s="1"/>
      <c r="BD905" s="1"/>
    </row>
    <row r="906" spans="24:56" x14ac:dyDescent="0.25">
      <c r="BB906" s="1"/>
      <c r="BD906" s="1"/>
    </row>
    <row r="907" spans="24:56" x14ac:dyDescent="0.25">
      <c r="BB907" s="1"/>
      <c r="BD907" s="1"/>
    </row>
    <row r="908" spans="24:56" x14ac:dyDescent="0.25">
      <c r="BB908" s="1"/>
      <c r="BD908" s="1"/>
    </row>
    <row r="909" spans="24:56" x14ac:dyDescent="0.25">
      <c r="BB909" s="1"/>
      <c r="BD909" s="1"/>
    </row>
    <row r="910" spans="24:56" x14ac:dyDescent="0.25">
      <c r="BB910" s="1"/>
      <c r="BD910" s="1"/>
    </row>
    <row r="911" spans="24:56" x14ac:dyDescent="0.25">
      <c r="BB911" s="1"/>
      <c r="BD911" s="1"/>
    </row>
    <row r="912" spans="24:56" x14ac:dyDescent="0.25">
      <c r="X912" s="12"/>
      <c r="BB912" s="1"/>
      <c r="BD912" s="1"/>
    </row>
    <row r="913" spans="24:56" x14ac:dyDescent="0.25">
      <c r="X913" s="12"/>
      <c r="BB913" s="1"/>
      <c r="BD913" s="1"/>
    </row>
    <row r="914" spans="24:56" x14ac:dyDescent="0.25">
      <c r="X914" s="12"/>
      <c r="BB914" s="1"/>
      <c r="BD914" s="1"/>
    </row>
    <row r="915" spans="24:56" x14ac:dyDescent="0.25">
      <c r="X915" s="12"/>
      <c r="BB915" s="1"/>
      <c r="BD915" s="1"/>
    </row>
    <row r="916" spans="24:56" x14ac:dyDescent="0.25">
      <c r="X916" s="12"/>
    </row>
    <row r="917" spans="24:56" x14ac:dyDescent="0.25">
      <c r="X917" s="12"/>
    </row>
  </sheetData>
  <sheetProtection selectLockedCells="1" selectUnlockedCells="1"/>
  <sortState ref="A8:X103">
    <sortCondition descending="1" ref="O8:O103"/>
    <sortCondition ref="D8:D103"/>
  </sortState>
  <mergeCells count="1">
    <mergeCell ref="H3:J3"/>
  </mergeCells>
  <dataValidations count="12">
    <dataValidation type="list" allowBlank="1" showErrorMessage="1" sqref="WVM28:WVM53 JA28:JA53 SW28:SW53 ACS28:ACS53 AMO28:AMO53 AWK28:AWK53 BGG28:BGG53 BQC28:BQC53 BZY28:BZY53 CJU28:CJU53 CTQ28:CTQ53 DDM28:DDM53 DNI28:DNI53 DXE28:DXE53 EHA28:EHA53 EQW28:EQW53 FAS28:FAS53 FKO28:FKO53 FUK28:FUK53 GEG28:GEG53 GOC28:GOC53 GXY28:GXY53 HHU28:HHU53 HRQ28:HRQ53 IBM28:IBM53 ILI28:ILI53 IVE28:IVE53 JFA28:JFA53 JOW28:JOW53 JYS28:JYS53 KIO28:KIO53 KSK28:KSK53 LCG28:LCG53 LMC28:LMC53 LVY28:LVY53 MFU28:MFU53 MPQ28:MPQ53 MZM28:MZM53 NJI28:NJI53 NTE28:NTE53 ODA28:ODA53 OMW28:OMW53 OWS28:OWS53 PGO28:PGO53 PQK28:PQK53 QAG28:QAG53 QKC28:QKC53 QTY28:QTY53 RDU28:RDU53 RNQ28:RNQ53 RXM28:RXM53 SHI28:SHI53 SRE28:SRE53 TBA28:TBA53 TKW28:TKW53 TUS28:TUS53 UEO28:UEO53 UOK28:UOK53 UYG28:UYG53 VIC28:VIC53 VRY28:VRY53 WBU28:WBU53 WLQ28:WLQ53 E8:E53 WVM60:WVM103 JA60:JA103 SW60:SW103 ACS60:ACS103 AMO60:AMO103 AWK60:AWK103 BGG60:BGG103 BQC60:BQC103 BZY60:BZY103 CJU60:CJU103 CTQ60:CTQ103 DDM60:DDM103 DNI60:DNI103 DXE60:DXE103 EHA60:EHA103 EQW60:EQW103 FAS60:FAS103 FKO60:FKO103 FUK60:FUK103 GEG60:GEG103 GOC60:GOC103 GXY60:GXY103 HHU60:HHU103 HRQ60:HRQ103 IBM60:IBM103 ILI60:ILI103 IVE60:IVE103 JFA60:JFA103 JOW60:JOW103 JYS60:JYS103 KIO60:KIO103 KSK60:KSK103 LCG60:LCG103 LMC60:LMC103 LVY60:LVY103 MFU60:MFU103 MPQ60:MPQ103 MZM60:MZM103 NJI60:NJI103 NTE60:NTE103 ODA60:ODA103 OMW60:OMW103 OWS60:OWS103 PGO60:PGO103 PQK60:PQK103 QAG60:QAG103 QKC60:QKC103 QTY60:QTY103 RDU60:RDU103 RNQ60:RNQ103 RXM60:RXM103 SHI60:SHI103 SRE60:SRE103 TBA60:TBA103 TKW60:TKW103 TUS60:TUS103 UEO60:UEO103 UOK60:UOK103 UYG60:UYG103 VIC60:VIC103 VRY60:VRY103 WBU60:WBU103 WLQ60:WLQ103 E60:E234">
      <formula1>$BA$1:$BA$24</formula1>
      <formula2>0</formula2>
    </dataValidation>
    <dataValidation type="list" allowBlank="1" showErrorMessage="1" sqref="WVZ28:WVZ53 JN28:JN53 TJ28:TJ53 ADF28:ADF53 ANB28:ANB53 AWX28:AWX53 BGT28:BGT53 BQP28:BQP53 CAL28:CAL53 CKH28:CKH53 CUD28:CUD53 DDZ28:DDZ53 DNV28:DNV53 DXR28:DXR53 EHN28:EHN53 ERJ28:ERJ53 FBF28:FBF53 FLB28:FLB53 FUX28:FUX53 GET28:GET53 GOP28:GOP53 GYL28:GYL53 HIH28:HIH53 HSD28:HSD53 IBZ28:IBZ53 ILV28:ILV53 IVR28:IVR53 JFN28:JFN53 JPJ28:JPJ53 JZF28:JZF53 KJB28:KJB53 KSX28:KSX53 LCT28:LCT53 LMP28:LMP53 LWL28:LWL53 MGH28:MGH53 MQD28:MQD53 MZZ28:MZZ53 NJV28:NJV53 NTR28:NTR53 ODN28:ODN53 ONJ28:ONJ53 OXF28:OXF53 PHB28:PHB53 PQX28:PQX53 QAT28:QAT53 QKP28:QKP53 QUL28:QUL53 REH28:REH53 ROD28:ROD53 RXZ28:RXZ53 SHV28:SHV53 SRR28:SRR53 TBN28:TBN53 TLJ28:TLJ53 TVF28:TVF53 UFB28:UFB53 UOX28:UOX53 UYT28:UYT53 VIP28:VIP53 VSL28:VSL53 WCH28:WCH53 WMD28:WMD53 R8:R53 WVZ60:WVZ103 JN60:JN103 TJ60:TJ103 ADF60:ADF103 ANB60:ANB103 AWX60:AWX103 BGT60:BGT103 BQP60:BQP103 CAL60:CAL103 CKH60:CKH103 CUD60:CUD103 DDZ60:DDZ103 DNV60:DNV103 DXR60:DXR103 EHN60:EHN103 ERJ60:ERJ103 FBF60:FBF103 FLB60:FLB103 FUX60:FUX103 GET60:GET103 GOP60:GOP103 GYL60:GYL103 HIH60:HIH103 HSD60:HSD103 IBZ60:IBZ103 ILV60:ILV103 IVR60:IVR103 JFN60:JFN103 JPJ60:JPJ103 JZF60:JZF103 KJB60:KJB103 KSX60:KSX103 LCT60:LCT103 LMP60:LMP103 LWL60:LWL103 MGH60:MGH103 MQD60:MQD103 MZZ60:MZZ103 NJV60:NJV103 NTR60:NTR103 ODN60:ODN103 ONJ60:ONJ103 OXF60:OXF103 PHB60:PHB103 PQX60:PQX103 QAT60:QAT103 QKP60:QKP103 QUL60:QUL103 REH60:REH103 ROD60:ROD103 RXZ60:RXZ103 SHV60:SHV103 SRR60:SRR103 TBN60:TBN103 TLJ60:TLJ103 TVF60:TVF103 UFB60:UFB103 UOX60:UOX103 UYT60:UYT103 VIP60:VIP103 VSL60:VSL103 WCH60:WCH103 WMD60:WMD103 R60:R234">
      <formula1>$BD$1:$BD$11</formula1>
      <formula2>0</formula2>
    </dataValidation>
    <dataValidation type="whole" allowBlank="1" showErrorMessage="1" sqref="WVN28:WVN103 IW28:IW103 SS28:SS103 ACO28:ACO103 AMK28:AMK103 AWG28:AWG103 BGC28:BGC103 BPY28:BPY103 BZU28:BZU103 CJQ28:CJQ103 CTM28:CTM103 DDI28:DDI103 DNE28:DNE103 DXA28:DXA103 EGW28:EGW103 EQS28:EQS103 FAO28:FAO103 FKK28:FKK103 FUG28:FUG103 GEC28:GEC103 GNY28:GNY103 GXU28:GXU103 HHQ28:HHQ103 HRM28:HRM103 IBI28:IBI103 ILE28:ILE103 IVA28:IVA103 JEW28:JEW103 JOS28:JOS103 JYO28:JYO103 KIK28:KIK103 KSG28:KSG103 LCC28:LCC103 LLY28:LLY103 LVU28:LVU103 MFQ28:MFQ103 MPM28:MPM103 MZI28:MZI103 NJE28:NJE103 NTA28:NTA103 OCW28:OCW103 OMS28:OMS103 OWO28:OWO103 PGK28:PGK103 PQG28:PQG103 QAC28:QAC103 QJY28:QJY103 QTU28:QTU103 RDQ28:RDQ103 RNM28:RNM103 RXI28:RXI103 SHE28:SHE103 SRA28:SRA103 TAW28:TAW103 TKS28:TKS103 TUO28:TUO103 UEK28:UEK103 UOG28:UOG103 UYC28:UYC103 VHY28:VHY103 VRU28:VRU103 WBQ28:WBQ103 WLM28:WLM103 WVI28:WVI103 JB28:JB103 SX28:SX103 ACT28:ACT103 AMP28:AMP103 AWL28:AWL103 BGH28:BGH103 BQD28:BQD103 BZZ28:BZZ103 CJV28:CJV103 CTR28:CTR103 DDN28:DDN103 DNJ28:DNJ103 DXF28:DXF103 EHB28:EHB103 EQX28:EQX103 FAT28:FAT103 FKP28:FKP103 FUL28:FUL103 GEH28:GEH103 GOD28:GOD103 GXZ28:GXZ103 HHV28:HHV103 HRR28:HRR103 IBN28:IBN103 ILJ28:ILJ103 IVF28:IVF103 JFB28:JFB103 JOX28:JOX103 JYT28:JYT103 KIP28:KIP103 KSL28:KSL103 LCH28:LCH103 LMD28:LMD103 LVZ28:LVZ103 MFV28:MFV103 MPR28:MPR103 MZN28:MZN103 NJJ28:NJJ103 NTF28:NTF103 ODB28:ODB103 OMX28:OMX103 OWT28:OWT103 PGP28:PGP103 PQL28:PQL103 QAH28:QAH103 QKD28:QKD103 QTZ28:QTZ103 RDV28:RDV103 RNR28:RNR103 RXN28:RXN103 SHJ28:SHJ103 SRF28:SRF103 TBB28:TBB103 TKX28:TKX103 TUT28:TUT103 UEP28:UEP103 UOL28:UOL103 UYH28:UYH103 VID28:VID103 VRZ28:VRZ103 WBV28:WBV103 WLR28:WLR103 F8:F704 A8:A916">
      <formula1>1</formula1>
      <formula2>2000</formula2>
    </dataValidation>
    <dataValidation type="whole" allowBlank="1" showErrorMessage="1" sqref="WVV28:WVV103 JJ28:JJ103 TF28:TF103 ADB28:ADB103 AMX28:AMX103 AWT28:AWT103 BGP28:BGP103 BQL28:BQL103 CAH28:CAH103 CKD28:CKD103 CTZ28:CTZ103 DDV28:DDV103 DNR28:DNR103 DXN28:DXN103 EHJ28:EHJ103 ERF28:ERF103 FBB28:FBB103 FKX28:FKX103 FUT28:FUT103 GEP28:GEP103 GOL28:GOL103 GYH28:GYH103 HID28:HID103 HRZ28:HRZ103 IBV28:IBV103 ILR28:ILR103 IVN28:IVN103 JFJ28:JFJ103 JPF28:JPF103 JZB28:JZB103 KIX28:KIX103 KST28:KST103 LCP28:LCP103 LML28:LML103 LWH28:LWH103 MGD28:MGD103 MPZ28:MPZ103 MZV28:MZV103 NJR28:NJR103 NTN28:NTN103 ODJ28:ODJ103 ONF28:ONF103 OXB28:OXB103 PGX28:PGX103 PQT28:PQT103 QAP28:QAP103 QKL28:QKL103 QUH28:QUH103 RED28:RED103 RNZ28:RNZ103 RXV28:RXV103 SHR28:SHR103 SRN28:SRN103 TBJ28:TBJ103 TLF28:TLF103 TVB28:TVB103 UEX28:UEX103 UOT28:UOT103 UYP28:UYP103 VIL28:VIL103 VSH28:VSH103 WCD28:WCD103 WLZ28:WLZ103 N8:N916">
      <formula1>1</formula1>
      <formula2>5555</formula2>
    </dataValidation>
    <dataValidation type="textLength" operator="equal" allowBlank="1" showErrorMessage="1" sqref="WVJ28:WVJ65 IX28:IX65 ST28:ST65 ACP28:ACP65 AML28:AML65 AWH28:AWH65 BGD28:BGD65 BPZ28:BPZ65 BZV28:BZV65 CJR28:CJR65 CTN28:CTN65 DDJ28:DDJ65 DNF28:DNF65 DXB28:DXB65 EGX28:EGX65 EQT28:EQT65 FAP28:FAP65 FKL28:FKL65 FUH28:FUH65 GED28:GED65 GNZ28:GNZ65 GXV28:GXV65 HHR28:HHR65 HRN28:HRN65 IBJ28:IBJ65 ILF28:ILF65 IVB28:IVB65 JEX28:JEX65 JOT28:JOT65 JYP28:JYP65 KIL28:KIL65 KSH28:KSH65 LCD28:LCD65 LLZ28:LLZ65 LVV28:LVV65 MFR28:MFR65 MPN28:MPN65 MZJ28:MZJ65 NJF28:NJF65 NTB28:NTB65 OCX28:OCX65 OMT28:OMT65 OWP28:OWP65 PGL28:PGL65 PQH28:PQH65 QAD28:QAD65 QJZ28:QJZ65 QTV28:QTV65 RDR28:RDR65 RNN28:RNN65 RXJ28:RXJ65 SHF28:SHF65 SRB28:SRB65 TAX28:TAX65 TKT28:TKT65 TUP28:TUP65 UEL28:UEL65 UOH28:UOH65 UYD28:UYD65 VHZ28:VHZ65 VRV28:VRV65 WBR28:WBR65 WLN28:WLN65 WVJ69:WVJ103 IX69:IX103 ST69:ST103 ACP69:ACP103 AML69:AML103 AWH69:AWH103 BGD69:BGD103 BPZ69:BPZ103 BZV69:BZV103 CJR69:CJR103 CTN69:CTN103 DDJ69:DDJ103 DNF69:DNF103 DXB69:DXB103 EGX69:EGX103 EQT69:EQT103 FAP69:FAP103 FKL69:FKL103 FUH69:FUH103 GED69:GED103 GNZ69:GNZ103 GXV69:GXV103 HHR69:HHR103 HRN69:HRN103 IBJ69:IBJ103 ILF69:ILF103 IVB69:IVB103 JEX69:JEX103 JOT69:JOT103 JYP69:JYP103 KIL69:KIL103 KSH69:KSH103 LCD69:LCD103 LLZ69:LLZ103 LVV69:LVV103 MFR69:MFR103 MPN69:MPN103 MZJ69:MZJ103 NJF69:NJF103 NTB69:NTB103 OCX69:OCX103 OMT69:OMT103 OWP69:OWP103 PGL69:PGL103 PQH69:PQH103 QAD69:QAD103 QJZ69:QJZ103 QTV69:QTV103 RDR69:RDR103 RNN69:RNN103 RXJ69:RXJ103 SHF69:SHF103 SRB69:SRB103 TAX69:TAX103 TKT69:TKT103 TUP69:TUP103 UEL69:UEL103 UOH69:UOH103 UYD69:UYD103 VHZ69:VHZ103 VRV69:VRV103 WBR69:WBR103 WLN69:WLN103 B8:B65 B69:B916">
      <formula1>11</formula1>
      <formula2>0</formula2>
    </dataValidation>
    <dataValidation type="decimal" allowBlank="1" showErrorMessage="1" sqref="WVW28:WVW103 JK28:JK103 TG28:TG103 ADC28:ADC103 AMY28:AMY103 AWU28:AWU103 BGQ28:BGQ103 BQM28:BQM103 CAI28:CAI103 CKE28:CKE103 CUA28:CUA103 DDW28:DDW103 DNS28:DNS103 DXO28:DXO103 EHK28:EHK103 ERG28:ERG103 FBC28:FBC103 FKY28:FKY103 FUU28:FUU103 GEQ28:GEQ103 GOM28:GOM103 GYI28:GYI103 HIE28:HIE103 HSA28:HSA103 IBW28:IBW103 ILS28:ILS103 IVO28:IVO103 JFK28:JFK103 JPG28:JPG103 JZC28:JZC103 KIY28:KIY103 KSU28:KSU103 LCQ28:LCQ103 LMM28:LMM103 LWI28:LWI103 MGE28:MGE103 MQA28:MQA103 MZW28:MZW103 NJS28:NJS103 NTO28:NTO103 ODK28:ODK103 ONG28:ONG103 OXC28:OXC103 PGY28:PGY103 PQU28:PQU103 QAQ28:QAQ103 QKM28:QKM103 QUI28:QUI103 REE28:REE103 ROA28:ROA103 RXW28:RXW103 SHS28:SHS103 SRO28:SRO103 TBK28:TBK103 TLG28:TLG103 TVC28:TVC103 UEY28:UEY103 UOU28:UOU103 UYQ28:UYQ103 VIM28:VIM103 VSI28:VSI103 WCE28:WCE103 WMA28:WMA103 O8:O916">
      <formula1>0</formula1>
      <formula2>1555</formula2>
    </dataValidation>
    <dataValidation allowBlank="1" showErrorMessage="1" sqref="WVR28:WVR103 JF28:JF103 TB28:TB103 ACX28:ACX103 AMT28:AMT103 AWP28:AWP103 BGL28:BGL103 BQH28:BQH103 CAD28:CAD103 CJZ28:CJZ103 CTV28:CTV103 DDR28:DDR103 DNN28:DNN103 DXJ28:DXJ103 EHF28:EHF103 ERB28:ERB103 FAX28:FAX103 FKT28:FKT103 FUP28:FUP103 GEL28:GEL103 GOH28:GOH103 GYD28:GYD103 HHZ28:HHZ103 HRV28:HRV103 IBR28:IBR103 ILN28:ILN103 IVJ28:IVJ103 JFF28:JFF103 JPB28:JPB103 JYX28:JYX103 KIT28:KIT103 KSP28:KSP103 LCL28:LCL103 LMH28:LMH103 LWD28:LWD103 MFZ28:MFZ103 MPV28:MPV103 MZR28:MZR103 NJN28:NJN103 NTJ28:NTJ103 ODF28:ODF103 ONB28:ONB103 OWX28:OWX103 PGT28:PGT103 PQP28:PQP103 QAL28:QAL103 QKH28:QKH103 QUD28:QUD103 RDZ28:RDZ103 RNV28:RNV103 RXR28:RXR103 SHN28:SHN103 SRJ28:SRJ103 TBF28:TBF103 TLB28:TLB103 TUX28:TUX103 UET28:UET103 UOP28:UOP103 UYL28:UYL103 VIH28:VIH103 VSD28:VSD103 WBZ28:WBZ103 WLV28:WLV103 J1 J4:J1048576"/>
    <dataValidation type="list" allowBlank="1" showErrorMessage="1" sqref="WVO28:WVO41 G60:G931 JC28:JC41 SY28:SY41 ACU28:ACU41 AMQ28:AMQ41 AWM28:AWM41 BGI28:BGI41 BQE28:BQE41 CAA28:CAA41 CJW28:CJW41 CTS28:CTS41 DDO28:DDO41 DNK28:DNK41 DXG28:DXG41 EHC28:EHC41 EQY28:EQY41 FAU28:FAU41 FKQ28:FKQ41 FUM28:FUM41 GEI28:GEI41 GOE28:GOE41 GYA28:GYA41 HHW28:HHW41 HRS28:HRS41 IBO28:IBO41 ILK28:ILK41 IVG28:IVG41 JFC28:JFC41 JOY28:JOY41 JYU28:JYU41 KIQ28:KIQ41 KSM28:KSM41 LCI28:LCI41 LME28:LME41 LWA28:LWA41 MFW28:MFW41 MPS28:MPS41 MZO28:MZO41 NJK28:NJK41 NTG28:NTG41 ODC28:ODC41 OMY28:OMY41 OWU28:OWU41 PGQ28:PGQ41 PQM28:PQM41 QAI28:QAI41 QKE28:QKE41 QUA28:QUA41 RDW28:RDW41 RNS28:RNS41 RXO28:RXO41 SHK28:SHK41 SRG28:SRG41 TBC28:TBC41 TKY28:TKY41 TUU28:TUU41 UEQ28:UEQ41 UOM28:UOM41 UYI28:UYI41 VIE28:VIE41 VSA28:VSA41 WBW28:WBW41 WLS28:WLS41 G8:G41 WVO51:WVO53 JC51:JC53 SY51:SY53 ACU51:ACU53 AMQ51:AMQ53 AWM51:AWM53 BGI51:BGI53 BQE51:BQE53 CAA51:CAA53 CJW51:CJW53 CTS51:CTS53 DDO51:DDO53 DNK51:DNK53 DXG51:DXG53 EHC51:EHC53 EQY51:EQY53 FAU51:FAU53 FKQ51:FKQ53 FUM51:FUM53 GEI51:GEI53 GOE51:GOE53 GYA51:GYA53 HHW51:HHW53 HRS51:HRS53 IBO51:IBO53 ILK51:ILK53 IVG51:IVG53 JFC51:JFC53 JOY51:JOY53 JYU51:JYU53 KIQ51:KIQ53 KSM51:KSM53 LCI51:LCI53 LME51:LME53 LWA51:LWA53 MFW51:MFW53 MPS51:MPS53 MZO51:MZO53 NJK51:NJK53 NTG51:NTG53 ODC51:ODC53 OMY51:OMY53 OWU51:OWU53 PGQ51:PGQ53 PQM51:PQM53 QAI51:QAI53 QKE51:QKE53 QUA51:QUA53 RDW51:RDW53 RNS51:RNS53 RXO51:RXO53 SHK51:SHK53 SRG51:SRG53 TBC51:TBC53 TKY51:TKY53 TUU51:TUU53 UEQ51:UEQ53 UOM51:UOM53 UYI51:UYI53 VIE51:VIE53 VSA51:VSA53 WBW51:WBW53 WLS51:WLS53 G51:G53 WVO60:WVO103 JC60:JC103 SY60:SY103 ACU60:ACU103 AMQ60:AMQ103 AWM60:AWM103 BGI60:BGI103 BQE60:BQE103 CAA60:CAA103 CJW60:CJW103 CTS60:CTS103 DDO60:DDO103 DNK60:DNK103 DXG60:DXG103 EHC60:EHC103 EQY60:EQY103 FAU60:FAU103 FKQ60:FKQ103 FUM60:FUM103 GEI60:GEI103 GOE60:GOE103 GYA60:GYA103 HHW60:HHW103 HRS60:HRS103 IBO60:IBO103 ILK60:ILK103 IVG60:IVG103 JFC60:JFC103 JOY60:JOY103 JYU60:JYU103 KIQ60:KIQ103 KSM60:KSM103 LCI60:LCI103 LME60:LME103 LWA60:LWA103 MFW60:MFW103 MPS60:MPS103 MZO60:MZO103 NJK60:NJK103 NTG60:NTG103 ODC60:ODC103 OMY60:OMY103 OWU60:OWU103 PGQ60:PGQ103 PQM60:PQM103 QAI60:QAI103 QKE60:QKE103 QUA60:QUA103 RDW60:RDW103 RNS60:RNS103 RXO60:RXO103 SHK60:SHK103 SRG60:SRG103 TBC60:TBC103 TKY60:TKY103 TUU60:TUU103 UEQ60:UEQ103 UOM60:UOM103 UYI60:UYI103 VIE60:VIE103 VSA60:VSA103 WBW60:WBW103 WLS60:WLS103">
      <formula1>$BB$1:$BB$14</formula1>
    </dataValidation>
    <dataValidation type="list" allowBlank="1" showErrorMessage="1" sqref="G42:G50 JC42:JC50 SY42:SY50 ACU42:ACU50 AMQ42:AMQ50 AWM42:AWM50 BGI42:BGI50 BQE42:BQE50 CAA42:CAA50 CJW42:CJW50 CTS42:CTS50 DDO42:DDO50 DNK42:DNK50 DXG42:DXG50 EHC42:EHC50 EQY42:EQY50 FAU42:FAU50 FKQ42:FKQ50 FUM42:FUM50 GEI42:GEI50 GOE42:GOE50 GYA42:GYA50 HHW42:HHW50 HRS42:HRS50 IBO42:IBO50 ILK42:ILK50 IVG42:IVG50 JFC42:JFC50 JOY42:JOY50 JYU42:JYU50 KIQ42:KIQ50 KSM42:KSM50 LCI42:LCI50 LME42:LME50 LWA42:LWA50 MFW42:MFW50 MPS42:MPS50 MZO42:MZO50 NJK42:NJK50 NTG42:NTG50 ODC42:ODC50 OMY42:OMY50 OWU42:OWU50 PGQ42:PGQ50 PQM42:PQM50 QAI42:QAI50 QKE42:QKE50 QUA42:QUA50 RDW42:RDW50 RNS42:RNS50 RXO42:RXO50 SHK42:SHK50 SRG42:SRG50 TBC42:TBC50 TKY42:TKY50 TUU42:TUU50 UEQ42:UEQ50 UOM42:UOM50 UYI42:UYI50 VIE42:VIE50 VSA42:VSA50 WBW42:WBW50 WLS42:WLS50 WVO42:WVO50">
      <formula1>$BB$1:$BB$13</formula1>
      <formula2>0</formula2>
    </dataValidation>
    <dataValidation type="list" allowBlank="1" showErrorMessage="1" sqref="G54:G59 JC54:JC59 SY54:SY59 ACU54:ACU59 AMQ54:AMQ59 AWM54:AWM59 BGI54:BGI59 BQE54:BQE59 CAA54:CAA59 CJW54:CJW59 CTS54:CTS59 DDO54:DDO59 DNK54:DNK59 DXG54:DXG59 EHC54:EHC59 EQY54:EQY59 FAU54:FAU59 FKQ54:FKQ59 FUM54:FUM59 GEI54:GEI59 GOE54:GOE59 GYA54:GYA59 HHW54:HHW59 HRS54:HRS59 IBO54:IBO59 ILK54:ILK59 IVG54:IVG59 JFC54:JFC59 JOY54:JOY59 JYU54:JYU59 KIQ54:KIQ59 KSM54:KSM59 LCI54:LCI59 LME54:LME59 LWA54:LWA59 MFW54:MFW59 MPS54:MPS59 MZO54:MZO59 NJK54:NJK59 NTG54:NTG59 ODC54:ODC59 OMY54:OMY59 OWU54:OWU59 PGQ54:PGQ59 PQM54:PQM59 QAI54:QAI59 QKE54:QKE59 QUA54:QUA59 RDW54:RDW59 RNS54:RNS59 RXO54:RXO59 SHK54:SHK59 SRG54:SRG59 TBC54:TBC59 TKY54:TKY59 TUU54:TUU59 UEQ54:UEQ59 UOM54:UOM59 UYI54:UYI59 VIE54:VIE59 VSA54:VSA59 WBW54:WBW59 WLS54:WLS59 WVO54:WVO59">
      <formula1>$BA$1:$BA$14</formula1>
    </dataValidation>
    <dataValidation type="list" allowBlank="1" showErrorMessage="1" sqref="R54:R59 JN54:JN59 TJ54:TJ59 ADF54:ADF59 ANB54:ANB59 AWX54:AWX59 BGT54:BGT59 BQP54:BQP59 CAL54:CAL59 CKH54:CKH59 CUD54:CUD59 DDZ54:DDZ59 DNV54:DNV59 DXR54:DXR59 EHN54:EHN59 ERJ54:ERJ59 FBF54:FBF59 FLB54:FLB59 FUX54:FUX59 GET54:GET59 GOP54:GOP59 GYL54:GYL59 HIH54:HIH59 HSD54:HSD59 IBZ54:IBZ59 ILV54:ILV59 IVR54:IVR59 JFN54:JFN59 JPJ54:JPJ59 JZF54:JZF59 KJB54:KJB59 KSX54:KSX59 LCT54:LCT59 LMP54:LMP59 LWL54:LWL59 MGH54:MGH59 MQD54:MQD59 MZZ54:MZZ59 NJV54:NJV59 NTR54:NTR59 ODN54:ODN59 ONJ54:ONJ59 OXF54:OXF59 PHB54:PHB59 PQX54:PQX59 QAT54:QAT59 QKP54:QKP59 QUL54:QUL59 REH54:REH59 ROD54:ROD59 RXZ54:RXZ59 SHV54:SHV59 SRR54:SRR59 TBN54:TBN59 TLJ54:TLJ59 TVF54:TVF59 UFB54:UFB59 UOX54:UOX59 UYT54:UYT59 VIP54:VIP59 VSL54:VSL59 WCH54:WCH59 WMD54:WMD59 WVZ54:WVZ59">
      <formula1>$BC$1:$BC$11</formula1>
      <formula2>0</formula2>
    </dataValidation>
    <dataValidation type="list" allowBlank="1" showErrorMessage="1" sqref="E54:E59 JA54:JA59 SW54:SW59 ACS54:ACS59 AMO54:AMO59 AWK54:AWK59 BGG54:BGG59 BQC54:BQC59 BZY54:BZY59 CJU54:CJU59 CTQ54:CTQ59 DDM54:DDM59 DNI54:DNI59 DXE54:DXE59 EHA54:EHA59 EQW54:EQW59 FAS54:FAS59 FKO54:FKO59 FUK54:FUK59 GEG54:GEG59 GOC54:GOC59 GXY54:GXY59 HHU54:HHU59 HRQ54:HRQ59 IBM54:IBM59 ILI54:ILI59 IVE54:IVE59 JFA54:JFA59 JOW54:JOW59 JYS54:JYS59 KIO54:KIO59 KSK54:KSK59 LCG54:LCG59 LMC54:LMC59 LVY54:LVY59 MFU54:MFU59 MPQ54:MPQ59 MZM54:MZM59 NJI54:NJI59 NTE54:NTE59 ODA54:ODA59 OMW54:OMW59 OWS54:OWS59 PGO54:PGO59 PQK54:PQK59 QAG54:QAG59 QKC54:QKC59 QTY54:QTY59 RDU54:RDU59 RNQ54:RNQ59 RXM54:RXM59 SHI54:SHI59 SRE54:SRE59 TBA54:TBA59 TKW54:TKW59 TUS54:TUS59 UEO54:UEO59 UOK54:UOK59 UYG54:UYG59 VIC54:VIC59 VRY54:VRY59 WBU54:WBU59 WLQ54:WLQ59 WVM54:WVM59">
      <formula1>$AZ$1:$AZ$24</formula1>
      <formula2>0</formula2>
    </dataValidation>
  </dataValidations>
  <pageMargins left="0.25" right="0.25" top="0.75" bottom="0.75" header="0.3" footer="0.3"/>
  <pageSetup paperSize="9" scale="80" firstPageNumber="0" fitToHeight="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22"/>
  <sheetViews>
    <sheetView workbookViewId="0"/>
  </sheetViews>
  <sheetFormatPr defaultRowHeight="15" x14ac:dyDescent="0.25"/>
  <cols>
    <col min="2" max="2" width="70.28515625" bestFit="1" customWidth="1"/>
  </cols>
  <sheetData>
    <row r="1" spans="1:2" x14ac:dyDescent="0.25">
      <c r="A1" s="7">
        <v>3126</v>
      </c>
      <c r="B1" s="7" t="s">
        <v>0</v>
      </c>
    </row>
    <row r="2" spans="1:2" x14ac:dyDescent="0.25">
      <c r="A2" s="7">
        <v>3127</v>
      </c>
      <c r="B2" s="7" t="s">
        <v>1</v>
      </c>
    </row>
    <row r="3" spans="1:2" x14ac:dyDescent="0.25">
      <c r="A3" s="7">
        <v>4027</v>
      </c>
      <c r="B3" s="7" t="s">
        <v>1348</v>
      </c>
    </row>
    <row r="4" spans="1:2" x14ac:dyDescent="0.25">
      <c r="A4" s="7">
        <v>2675</v>
      </c>
      <c r="B4" s="7" t="s">
        <v>2</v>
      </c>
    </row>
    <row r="5" spans="1:2" x14ac:dyDescent="0.25">
      <c r="A5" s="7">
        <v>1940</v>
      </c>
      <c r="B5" s="7" t="s">
        <v>1349</v>
      </c>
    </row>
    <row r="6" spans="1:2" x14ac:dyDescent="0.25">
      <c r="A6" s="7">
        <v>3070</v>
      </c>
      <c r="B6" s="7" t="s">
        <v>3</v>
      </c>
    </row>
    <row r="7" spans="1:2" x14ac:dyDescent="0.25">
      <c r="A7" s="7">
        <v>4028</v>
      </c>
      <c r="B7" s="7" t="s">
        <v>1350</v>
      </c>
    </row>
    <row r="8" spans="1:2" x14ac:dyDescent="0.25">
      <c r="A8" s="7">
        <v>799</v>
      </c>
      <c r="B8" s="7" t="s">
        <v>25</v>
      </c>
    </row>
    <row r="9" spans="1:2" x14ac:dyDescent="0.25">
      <c r="A9" s="7">
        <v>62</v>
      </c>
      <c r="B9" s="7" t="s">
        <v>27</v>
      </c>
    </row>
    <row r="10" spans="1:2" x14ac:dyDescent="0.25">
      <c r="A10" s="7">
        <v>2138</v>
      </c>
      <c r="B10" s="7" t="s">
        <v>24</v>
      </c>
    </row>
    <row r="11" spans="1:2" x14ac:dyDescent="0.25">
      <c r="A11" s="7">
        <v>365</v>
      </c>
      <c r="B11" s="7" t="s">
        <v>1351</v>
      </c>
    </row>
    <row r="12" spans="1:2" x14ac:dyDescent="0.25">
      <c r="A12" s="7">
        <v>2340</v>
      </c>
      <c r="B12" s="7" t="s">
        <v>29</v>
      </c>
    </row>
    <row r="13" spans="1:2" x14ac:dyDescent="0.25">
      <c r="A13" s="7">
        <v>2320</v>
      </c>
      <c r="B13" s="7" t="s">
        <v>30</v>
      </c>
    </row>
    <row r="14" spans="1:2" x14ac:dyDescent="0.25">
      <c r="A14" s="7">
        <v>1361</v>
      </c>
      <c r="B14" s="7" t="s">
        <v>1352</v>
      </c>
    </row>
    <row r="15" spans="1:2" x14ac:dyDescent="0.25">
      <c r="A15" s="7">
        <v>3093</v>
      </c>
      <c r="B15" s="7" t="s">
        <v>31</v>
      </c>
    </row>
    <row r="16" spans="1:2" x14ac:dyDescent="0.25">
      <c r="A16" s="7">
        <v>3050</v>
      </c>
      <c r="B16" s="7" t="s">
        <v>32</v>
      </c>
    </row>
    <row r="17" spans="1:2" x14ac:dyDescent="0.25">
      <c r="A17" s="7">
        <v>2345</v>
      </c>
      <c r="B17" s="7" t="s">
        <v>33</v>
      </c>
    </row>
    <row r="18" spans="1:2" x14ac:dyDescent="0.25">
      <c r="A18" s="7">
        <v>3065</v>
      </c>
      <c r="B18" s="7" t="s">
        <v>34</v>
      </c>
    </row>
    <row r="19" spans="1:2" x14ac:dyDescent="0.25">
      <c r="A19" s="7">
        <v>653</v>
      </c>
      <c r="B19" s="7" t="s">
        <v>35</v>
      </c>
    </row>
    <row r="20" spans="1:2" x14ac:dyDescent="0.25">
      <c r="A20" s="7">
        <v>3094</v>
      </c>
      <c r="B20" s="7" t="s">
        <v>36</v>
      </c>
    </row>
    <row r="21" spans="1:2" x14ac:dyDescent="0.25">
      <c r="A21" s="7">
        <v>2339</v>
      </c>
      <c r="B21" s="7" t="s">
        <v>37</v>
      </c>
    </row>
    <row r="22" spans="1:2" x14ac:dyDescent="0.25">
      <c r="A22" s="7">
        <v>467</v>
      </c>
      <c r="B22" s="7" t="s">
        <v>39</v>
      </c>
    </row>
    <row r="23" spans="1:2" x14ac:dyDescent="0.25">
      <c r="A23" s="7">
        <v>2338</v>
      </c>
      <c r="B23" s="7" t="s">
        <v>40</v>
      </c>
    </row>
    <row r="24" spans="1:2" x14ac:dyDescent="0.25">
      <c r="A24" s="7">
        <v>166</v>
      </c>
      <c r="B24" s="7" t="s">
        <v>41</v>
      </c>
    </row>
    <row r="25" spans="1:2" x14ac:dyDescent="0.25">
      <c r="A25" s="7">
        <v>3082</v>
      </c>
      <c r="B25" s="7" t="s">
        <v>38</v>
      </c>
    </row>
    <row r="26" spans="1:2" x14ac:dyDescent="0.25">
      <c r="A26" s="7">
        <v>553</v>
      </c>
      <c r="B26" s="7" t="s">
        <v>42</v>
      </c>
    </row>
    <row r="27" spans="1:2" x14ac:dyDescent="0.25">
      <c r="A27" s="7">
        <v>966</v>
      </c>
      <c r="B27" s="7" t="s">
        <v>43</v>
      </c>
    </row>
    <row r="28" spans="1:2" x14ac:dyDescent="0.25">
      <c r="A28" s="7">
        <v>536</v>
      </c>
      <c r="B28" s="7" t="s">
        <v>44</v>
      </c>
    </row>
    <row r="29" spans="1:2" x14ac:dyDescent="0.25">
      <c r="A29" s="7">
        <v>3048</v>
      </c>
      <c r="B29" s="7" t="s">
        <v>45</v>
      </c>
    </row>
    <row r="30" spans="1:2" x14ac:dyDescent="0.25">
      <c r="A30" s="7">
        <v>3117</v>
      </c>
      <c r="B30" s="7" t="s">
        <v>46</v>
      </c>
    </row>
    <row r="31" spans="1:2" x14ac:dyDescent="0.25">
      <c r="A31" s="7">
        <v>4010</v>
      </c>
      <c r="B31" s="7" t="s">
        <v>47</v>
      </c>
    </row>
    <row r="32" spans="1:2" x14ac:dyDescent="0.25">
      <c r="A32" s="7">
        <v>2726</v>
      </c>
      <c r="B32" s="7" t="s">
        <v>48</v>
      </c>
    </row>
    <row r="33" spans="1:2" x14ac:dyDescent="0.25">
      <c r="A33" s="7">
        <v>2407</v>
      </c>
      <c r="B33" s="7" t="s">
        <v>49</v>
      </c>
    </row>
    <row r="34" spans="1:2" x14ac:dyDescent="0.25">
      <c r="A34" s="7">
        <v>4029</v>
      </c>
      <c r="B34" s="7" t="s">
        <v>1353</v>
      </c>
    </row>
    <row r="35" spans="1:2" x14ac:dyDescent="0.25">
      <c r="A35" s="7">
        <v>2539</v>
      </c>
      <c r="B35" s="7" t="s">
        <v>50</v>
      </c>
    </row>
    <row r="36" spans="1:2" x14ac:dyDescent="0.25">
      <c r="A36" s="7">
        <v>2739</v>
      </c>
      <c r="B36" s="7" t="s">
        <v>52</v>
      </c>
    </row>
    <row r="37" spans="1:2" x14ac:dyDescent="0.25">
      <c r="A37" s="7">
        <v>2584</v>
      </c>
      <c r="B37" s="7" t="s">
        <v>51</v>
      </c>
    </row>
    <row r="38" spans="1:2" x14ac:dyDescent="0.25">
      <c r="A38" s="7">
        <v>3128</v>
      </c>
      <c r="B38" s="7" t="s">
        <v>53</v>
      </c>
    </row>
    <row r="39" spans="1:2" x14ac:dyDescent="0.25">
      <c r="A39" s="7">
        <v>2432</v>
      </c>
      <c r="B39" s="7" t="s">
        <v>54</v>
      </c>
    </row>
    <row r="40" spans="1:2" x14ac:dyDescent="0.25">
      <c r="A40" s="7">
        <v>2676</v>
      </c>
      <c r="B40" s="7" t="s">
        <v>56</v>
      </c>
    </row>
    <row r="41" spans="1:2" x14ac:dyDescent="0.25">
      <c r="A41" s="7">
        <v>2693</v>
      </c>
      <c r="B41" s="7" t="s">
        <v>55</v>
      </c>
    </row>
    <row r="42" spans="1:2" x14ac:dyDescent="0.25">
      <c r="A42" s="7">
        <v>2583</v>
      </c>
      <c r="B42" s="7" t="s">
        <v>57</v>
      </c>
    </row>
    <row r="43" spans="1:2" x14ac:dyDescent="0.25">
      <c r="A43" s="7">
        <v>2440</v>
      </c>
      <c r="B43" s="7" t="s">
        <v>58</v>
      </c>
    </row>
    <row r="44" spans="1:2" x14ac:dyDescent="0.25">
      <c r="A44" s="7">
        <v>2554</v>
      </c>
      <c r="B44" s="7" t="s">
        <v>59</v>
      </c>
    </row>
    <row r="45" spans="1:2" x14ac:dyDescent="0.25">
      <c r="A45" s="7">
        <v>2600</v>
      </c>
      <c r="B45" s="7" t="s">
        <v>61</v>
      </c>
    </row>
    <row r="46" spans="1:2" x14ac:dyDescent="0.25">
      <c r="A46" s="7">
        <v>2497</v>
      </c>
      <c r="B46" s="7" t="s">
        <v>62</v>
      </c>
    </row>
    <row r="47" spans="1:2" x14ac:dyDescent="0.25">
      <c r="A47" s="7">
        <v>2661</v>
      </c>
      <c r="B47" s="7" t="s">
        <v>63</v>
      </c>
    </row>
    <row r="48" spans="1:2" x14ac:dyDescent="0.25">
      <c r="A48" s="7">
        <v>2386</v>
      </c>
      <c r="B48" s="7" t="s">
        <v>64</v>
      </c>
    </row>
    <row r="49" spans="1:2" x14ac:dyDescent="0.25">
      <c r="A49" s="7">
        <v>2356</v>
      </c>
      <c r="B49" s="7" t="s">
        <v>66</v>
      </c>
    </row>
    <row r="50" spans="1:2" x14ac:dyDescent="0.25">
      <c r="A50" s="7">
        <v>2590</v>
      </c>
      <c r="B50" s="7" t="s">
        <v>67</v>
      </c>
    </row>
    <row r="51" spans="1:2" x14ac:dyDescent="0.25">
      <c r="A51" s="7">
        <v>2571</v>
      </c>
      <c r="B51" s="7" t="s">
        <v>65</v>
      </c>
    </row>
    <row r="52" spans="1:2" x14ac:dyDescent="0.25">
      <c r="A52" s="7">
        <v>2541</v>
      </c>
      <c r="B52" s="7" t="s">
        <v>1354</v>
      </c>
    </row>
    <row r="53" spans="1:2" x14ac:dyDescent="0.25">
      <c r="A53" s="7">
        <v>4008</v>
      </c>
      <c r="B53" s="7" t="s">
        <v>60</v>
      </c>
    </row>
    <row r="54" spans="1:2" x14ac:dyDescent="0.25">
      <c r="A54" s="7">
        <v>2777</v>
      </c>
      <c r="B54" s="7" t="s">
        <v>1443</v>
      </c>
    </row>
    <row r="55" spans="1:2" x14ac:dyDescent="0.25">
      <c r="A55" s="7">
        <v>2456</v>
      </c>
      <c r="B55" s="7" t="s">
        <v>68</v>
      </c>
    </row>
    <row r="56" spans="1:2" x14ac:dyDescent="0.25">
      <c r="A56" s="7">
        <v>2352</v>
      </c>
      <c r="B56" s="7" t="s">
        <v>69</v>
      </c>
    </row>
    <row r="57" spans="1:2" x14ac:dyDescent="0.25">
      <c r="A57" s="7">
        <v>2532</v>
      </c>
      <c r="B57" s="7" t="s">
        <v>70</v>
      </c>
    </row>
    <row r="58" spans="1:2" x14ac:dyDescent="0.25">
      <c r="A58" s="7">
        <v>2512</v>
      </c>
      <c r="B58" s="7" t="s">
        <v>71</v>
      </c>
    </row>
    <row r="59" spans="1:2" x14ac:dyDescent="0.25">
      <c r="A59" s="7">
        <v>2625</v>
      </c>
      <c r="B59" s="7" t="s">
        <v>72</v>
      </c>
    </row>
    <row r="60" spans="1:2" x14ac:dyDescent="0.25">
      <c r="A60" s="7">
        <v>2392</v>
      </c>
      <c r="B60" s="7" t="s">
        <v>73</v>
      </c>
    </row>
    <row r="61" spans="1:2" x14ac:dyDescent="0.25">
      <c r="A61" s="7">
        <v>2464</v>
      </c>
      <c r="B61" s="7" t="s">
        <v>74</v>
      </c>
    </row>
    <row r="62" spans="1:2" x14ac:dyDescent="0.25">
      <c r="A62" s="7">
        <v>2722</v>
      </c>
      <c r="B62" s="7" t="s">
        <v>75</v>
      </c>
    </row>
    <row r="63" spans="1:2" x14ac:dyDescent="0.25">
      <c r="A63" s="7">
        <v>2408</v>
      </c>
      <c r="B63" s="7" t="s">
        <v>76</v>
      </c>
    </row>
    <row r="64" spans="1:2" x14ac:dyDescent="0.25">
      <c r="A64" s="7">
        <v>2506</v>
      </c>
      <c r="B64" s="7" t="s">
        <v>77</v>
      </c>
    </row>
    <row r="65" spans="1:2" x14ac:dyDescent="0.25">
      <c r="A65" s="7">
        <v>2545</v>
      </c>
      <c r="B65" s="7" t="s">
        <v>78</v>
      </c>
    </row>
    <row r="66" spans="1:2" x14ac:dyDescent="0.25">
      <c r="A66" s="7">
        <v>2616</v>
      </c>
      <c r="B66" s="7" t="s">
        <v>79</v>
      </c>
    </row>
    <row r="67" spans="1:2" x14ac:dyDescent="0.25">
      <c r="A67" s="7">
        <v>2721</v>
      </c>
      <c r="B67" s="7" t="s">
        <v>80</v>
      </c>
    </row>
    <row r="68" spans="1:2" x14ac:dyDescent="0.25">
      <c r="A68" s="7">
        <v>2609</v>
      </c>
      <c r="B68" s="7" t="s">
        <v>81</v>
      </c>
    </row>
    <row r="69" spans="1:2" x14ac:dyDescent="0.25">
      <c r="A69" s="7">
        <v>2564</v>
      </c>
      <c r="B69" s="7" t="s">
        <v>82</v>
      </c>
    </row>
    <row r="70" spans="1:2" x14ac:dyDescent="0.25">
      <c r="A70" s="7">
        <v>2724</v>
      </c>
      <c r="B70" s="7" t="s">
        <v>83</v>
      </c>
    </row>
    <row r="71" spans="1:2" x14ac:dyDescent="0.25">
      <c r="A71" s="7">
        <v>2496</v>
      </c>
      <c r="B71" s="7" t="s">
        <v>84</v>
      </c>
    </row>
    <row r="72" spans="1:2" x14ac:dyDescent="0.25">
      <c r="A72" s="7">
        <v>2690</v>
      </c>
      <c r="B72" s="7" t="s">
        <v>1355</v>
      </c>
    </row>
    <row r="73" spans="1:2" x14ac:dyDescent="0.25">
      <c r="A73" s="7">
        <v>2542</v>
      </c>
      <c r="B73" s="7" t="s">
        <v>85</v>
      </c>
    </row>
    <row r="74" spans="1:2" x14ac:dyDescent="0.25">
      <c r="A74" s="7">
        <v>2461</v>
      </c>
      <c r="B74" s="7" t="s">
        <v>86</v>
      </c>
    </row>
    <row r="75" spans="1:2" x14ac:dyDescent="0.25">
      <c r="A75" s="7">
        <v>2353</v>
      </c>
      <c r="B75" s="7" t="s">
        <v>87</v>
      </c>
    </row>
    <row r="76" spans="1:2" x14ac:dyDescent="0.25">
      <c r="A76" s="7">
        <v>2367</v>
      </c>
      <c r="B76" s="7" t="s">
        <v>88</v>
      </c>
    </row>
    <row r="77" spans="1:2" x14ac:dyDescent="0.25">
      <c r="A77" s="7">
        <v>2575</v>
      </c>
      <c r="B77" s="7" t="s">
        <v>89</v>
      </c>
    </row>
    <row r="78" spans="1:2" x14ac:dyDescent="0.25">
      <c r="A78" s="7">
        <v>2537</v>
      </c>
      <c r="B78" s="7" t="s">
        <v>90</v>
      </c>
    </row>
    <row r="79" spans="1:2" x14ac:dyDescent="0.25">
      <c r="A79" s="7">
        <v>2403</v>
      </c>
      <c r="B79" s="7" t="s">
        <v>91</v>
      </c>
    </row>
    <row r="80" spans="1:2" x14ac:dyDescent="0.25">
      <c r="A80" s="7">
        <v>2429</v>
      </c>
      <c r="B80" s="7" t="s">
        <v>92</v>
      </c>
    </row>
    <row r="81" spans="1:2" x14ac:dyDescent="0.25">
      <c r="A81" s="7">
        <v>2439</v>
      </c>
      <c r="B81" s="7" t="s">
        <v>93</v>
      </c>
    </row>
    <row r="82" spans="1:2" x14ac:dyDescent="0.25">
      <c r="A82" s="7">
        <v>2607</v>
      </c>
      <c r="B82" s="7" t="s">
        <v>94</v>
      </c>
    </row>
    <row r="83" spans="1:2" x14ac:dyDescent="0.25">
      <c r="A83" s="7">
        <v>2421</v>
      </c>
      <c r="B83" s="7" t="s">
        <v>95</v>
      </c>
    </row>
    <row r="84" spans="1:2" x14ac:dyDescent="0.25">
      <c r="A84" s="7">
        <v>2602</v>
      </c>
      <c r="B84" s="7" t="s">
        <v>96</v>
      </c>
    </row>
    <row r="85" spans="1:2" x14ac:dyDescent="0.25">
      <c r="A85" s="7">
        <v>2677</v>
      </c>
      <c r="B85" s="7" t="s">
        <v>97</v>
      </c>
    </row>
    <row r="86" spans="1:2" x14ac:dyDescent="0.25">
      <c r="A86" s="7">
        <v>2448</v>
      </c>
      <c r="B86" s="7" t="s">
        <v>98</v>
      </c>
    </row>
    <row r="87" spans="1:2" x14ac:dyDescent="0.25">
      <c r="A87" s="7">
        <v>2422</v>
      </c>
      <c r="B87" s="7" t="s">
        <v>99</v>
      </c>
    </row>
    <row r="88" spans="1:2" x14ac:dyDescent="0.25">
      <c r="A88" s="7">
        <v>2520</v>
      </c>
      <c r="B88" s="7" t="s">
        <v>100</v>
      </c>
    </row>
    <row r="89" spans="1:2" x14ac:dyDescent="0.25">
      <c r="A89">
        <v>4047</v>
      </c>
      <c r="B89" t="s">
        <v>1442</v>
      </c>
    </row>
    <row r="90" spans="1:2" x14ac:dyDescent="0.25">
      <c r="A90" s="7">
        <v>2483</v>
      </c>
      <c r="B90" s="7" t="s">
        <v>101</v>
      </c>
    </row>
    <row r="91" spans="1:2" x14ac:dyDescent="0.25">
      <c r="A91" s="7">
        <v>2776</v>
      </c>
      <c r="B91" s="7" t="s">
        <v>102</v>
      </c>
    </row>
    <row r="92" spans="1:2" x14ac:dyDescent="0.25">
      <c r="A92" s="7">
        <v>2652</v>
      </c>
      <c r="B92" s="7" t="s">
        <v>103</v>
      </c>
    </row>
    <row r="93" spans="1:2" x14ac:dyDescent="0.25">
      <c r="A93" s="7">
        <v>2425</v>
      </c>
      <c r="B93" s="7" t="s">
        <v>104</v>
      </c>
    </row>
    <row r="94" spans="1:2" x14ac:dyDescent="0.25">
      <c r="A94" s="7">
        <v>4014</v>
      </c>
      <c r="B94" s="7" t="s">
        <v>105</v>
      </c>
    </row>
    <row r="95" spans="1:2" x14ac:dyDescent="0.25">
      <c r="A95" s="7">
        <v>2522</v>
      </c>
      <c r="B95" s="7" t="s">
        <v>106</v>
      </c>
    </row>
    <row r="96" spans="1:2" x14ac:dyDescent="0.25">
      <c r="A96" s="7">
        <v>2390</v>
      </c>
      <c r="B96" s="7" t="s">
        <v>107</v>
      </c>
    </row>
    <row r="97" spans="1:2" x14ac:dyDescent="0.25">
      <c r="A97" s="7">
        <v>2709</v>
      </c>
      <c r="B97" s="7" t="s">
        <v>108</v>
      </c>
    </row>
    <row r="98" spans="1:2" x14ac:dyDescent="0.25">
      <c r="A98" s="7">
        <v>4022</v>
      </c>
      <c r="B98" s="7" t="s">
        <v>1356</v>
      </c>
    </row>
    <row r="99" spans="1:2" x14ac:dyDescent="0.25">
      <c r="A99" s="7">
        <v>2509</v>
      </c>
      <c r="B99" s="7" t="s">
        <v>109</v>
      </c>
    </row>
    <row r="100" spans="1:2" x14ac:dyDescent="0.25">
      <c r="A100" s="7">
        <v>2582</v>
      </c>
      <c r="B100" s="7" t="s">
        <v>110</v>
      </c>
    </row>
    <row r="101" spans="1:2" x14ac:dyDescent="0.25">
      <c r="A101" s="7">
        <v>2686</v>
      </c>
      <c r="B101" s="7" t="s">
        <v>111</v>
      </c>
    </row>
    <row r="102" spans="1:2" x14ac:dyDescent="0.25">
      <c r="A102" s="7">
        <v>2504</v>
      </c>
      <c r="B102" s="7" t="s">
        <v>112</v>
      </c>
    </row>
    <row r="103" spans="1:2" x14ac:dyDescent="0.25">
      <c r="A103" s="7">
        <v>2489</v>
      </c>
      <c r="B103" s="7" t="s">
        <v>113</v>
      </c>
    </row>
    <row r="104" spans="1:2" x14ac:dyDescent="0.25">
      <c r="A104" s="7">
        <v>2657</v>
      </c>
      <c r="B104" s="7" t="s">
        <v>114</v>
      </c>
    </row>
    <row r="105" spans="1:2" x14ac:dyDescent="0.25">
      <c r="A105" s="7">
        <v>4012</v>
      </c>
      <c r="B105" s="7" t="s">
        <v>115</v>
      </c>
    </row>
    <row r="106" spans="1:2" x14ac:dyDescent="0.25">
      <c r="A106" s="7">
        <v>2381</v>
      </c>
      <c r="B106" s="7" t="s">
        <v>116</v>
      </c>
    </row>
    <row r="107" spans="1:2" x14ac:dyDescent="0.25">
      <c r="A107" s="7">
        <v>2703</v>
      </c>
      <c r="B107" s="7" t="s">
        <v>117</v>
      </c>
    </row>
    <row r="108" spans="1:2" x14ac:dyDescent="0.25">
      <c r="A108" s="7">
        <v>2357</v>
      </c>
      <c r="B108" s="7" t="s">
        <v>118</v>
      </c>
    </row>
    <row r="109" spans="1:2" x14ac:dyDescent="0.25">
      <c r="A109" s="7">
        <v>2521</v>
      </c>
      <c r="B109" s="7" t="s">
        <v>119</v>
      </c>
    </row>
    <row r="110" spans="1:2" x14ac:dyDescent="0.25">
      <c r="A110" s="7">
        <v>2589</v>
      </c>
      <c r="B110" s="7" t="s">
        <v>120</v>
      </c>
    </row>
    <row r="111" spans="1:2" x14ac:dyDescent="0.25">
      <c r="A111" s="7">
        <v>2595</v>
      </c>
      <c r="B111" s="7" t="s">
        <v>121</v>
      </c>
    </row>
    <row r="112" spans="1:2" x14ac:dyDescent="0.25">
      <c r="A112" s="7">
        <v>2642</v>
      </c>
      <c r="B112" s="7" t="s">
        <v>1357</v>
      </c>
    </row>
    <row r="113" spans="1:2" x14ac:dyDescent="0.25">
      <c r="A113" s="7">
        <v>4021</v>
      </c>
      <c r="B113" s="7" t="s">
        <v>1358</v>
      </c>
    </row>
    <row r="114" spans="1:2" x14ac:dyDescent="0.25">
      <c r="A114" s="7">
        <v>552</v>
      </c>
      <c r="B114" s="7" t="s">
        <v>122</v>
      </c>
    </row>
    <row r="115" spans="1:2" x14ac:dyDescent="0.25">
      <c r="A115" s="7">
        <v>2337</v>
      </c>
      <c r="B115" s="7" t="s">
        <v>123</v>
      </c>
    </row>
    <row r="116" spans="1:2" x14ac:dyDescent="0.25">
      <c r="A116" s="7">
        <v>1252</v>
      </c>
      <c r="B116" s="7" t="s">
        <v>124</v>
      </c>
    </row>
    <row r="117" spans="1:2" x14ac:dyDescent="0.25">
      <c r="A117" s="7">
        <v>3139</v>
      </c>
      <c r="B117" s="7" t="s">
        <v>125</v>
      </c>
    </row>
    <row r="118" spans="1:2" x14ac:dyDescent="0.25">
      <c r="A118" s="7">
        <v>652</v>
      </c>
      <c r="B118" s="7" t="s">
        <v>126</v>
      </c>
    </row>
    <row r="119" spans="1:2" x14ac:dyDescent="0.25">
      <c r="A119" s="7">
        <v>1685</v>
      </c>
      <c r="B119" s="7" t="s">
        <v>127</v>
      </c>
    </row>
    <row r="120" spans="1:2" x14ac:dyDescent="0.25">
      <c r="A120" s="7">
        <v>31</v>
      </c>
      <c r="B120" s="7" t="s">
        <v>128</v>
      </c>
    </row>
    <row r="121" spans="1:2" x14ac:dyDescent="0.25">
      <c r="A121" s="7">
        <v>2851</v>
      </c>
      <c r="B121" s="7" t="s">
        <v>129</v>
      </c>
    </row>
    <row r="122" spans="1:2" x14ac:dyDescent="0.25">
      <c r="A122" s="7">
        <v>298</v>
      </c>
      <c r="B122" s="7" t="s">
        <v>130</v>
      </c>
    </row>
    <row r="123" spans="1:2" x14ac:dyDescent="0.25">
      <c r="A123" s="7">
        <v>1384</v>
      </c>
      <c r="B123" s="7" t="s">
        <v>131</v>
      </c>
    </row>
    <row r="124" spans="1:2" x14ac:dyDescent="0.25">
      <c r="A124" s="7">
        <v>1555</v>
      </c>
      <c r="B124" s="7" t="s">
        <v>132</v>
      </c>
    </row>
    <row r="125" spans="1:2" x14ac:dyDescent="0.25">
      <c r="A125" s="7">
        <v>803</v>
      </c>
      <c r="B125" s="7" t="s">
        <v>133</v>
      </c>
    </row>
    <row r="126" spans="1:2" x14ac:dyDescent="0.25">
      <c r="A126" s="7">
        <v>1981</v>
      </c>
      <c r="B126" s="7" t="s">
        <v>134</v>
      </c>
    </row>
    <row r="127" spans="1:2" x14ac:dyDescent="0.25">
      <c r="A127" s="7">
        <v>965</v>
      </c>
      <c r="B127" s="7" t="s">
        <v>135</v>
      </c>
    </row>
    <row r="128" spans="1:2" x14ac:dyDescent="0.25">
      <c r="A128" s="7">
        <v>4026</v>
      </c>
      <c r="B128" s="7" t="s">
        <v>1359</v>
      </c>
    </row>
    <row r="129" spans="1:2" x14ac:dyDescent="0.25">
      <c r="A129" s="7">
        <v>1779</v>
      </c>
      <c r="B129" s="7" t="s">
        <v>136</v>
      </c>
    </row>
    <row r="130" spans="1:2" x14ac:dyDescent="0.25">
      <c r="A130" s="7">
        <v>2588</v>
      </c>
      <c r="B130" s="7" t="s">
        <v>137</v>
      </c>
    </row>
    <row r="131" spans="1:2" x14ac:dyDescent="0.25">
      <c r="A131" s="7">
        <v>366</v>
      </c>
      <c r="B131" s="7" t="s">
        <v>138</v>
      </c>
    </row>
    <row r="132" spans="1:2" x14ac:dyDescent="0.25">
      <c r="A132" s="7">
        <v>1691</v>
      </c>
      <c r="B132" s="7" t="s">
        <v>139</v>
      </c>
    </row>
    <row r="133" spans="1:2" x14ac:dyDescent="0.25">
      <c r="A133" s="7">
        <v>2332</v>
      </c>
      <c r="B133" s="7" t="s">
        <v>140</v>
      </c>
    </row>
    <row r="134" spans="1:2" x14ac:dyDescent="0.25">
      <c r="A134" s="7">
        <v>1035</v>
      </c>
      <c r="B134" s="7" t="s">
        <v>141</v>
      </c>
    </row>
    <row r="135" spans="1:2" x14ac:dyDescent="0.25">
      <c r="A135" s="7">
        <v>2846</v>
      </c>
      <c r="B135" s="7" t="s">
        <v>142</v>
      </c>
    </row>
    <row r="136" spans="1:2" x14ac:dyDescent="0.25">
      <c r="A136" s="7">
        <v>1122</v>
      </c>
      <c r="B136" s="7" t="s">
        <v>143</v>
      </c>
    </row>
    <row r="137" spans="1:2" x14ac:dyDescent="0.25">
      <c r="A137" s="7">
        <v>3137</v>
      </c>
      <c r="B137" s="7" t="s">
        <v>144</v>
      </c>
    </row>
    <row r="138" spans="1:2" x14ac:dyDescent="0.25">
      <c r="A138" s="7">
        <v>264</v>
      </c>
      <c r="B138" s="7" t="s">
        <v>145</v>
      </c>
    </row>
    <row r="139" spans="1:2" x14ac:dyDescent="0.25">
      <c r="A139" s="7">
        <v>469</v>
      </c>
      <c r="B139" s="7" t="s">
        <v>146</v>
      </c>
    </row>
    <row r="140" spans="1:2" x14ac:dyDescent="0.25">
      <c r="A140" s="7">
        <v>4020</v>
      </c>
      <c r="B140" s="7" t="s">
        <v>1360</v>
      </c>
    </row>
    <row r="141" spans="1:2" x14ac:dyDescent="0.25">
      <c r="A141" s="7">
        <v>631</v>
      </c>
      <c r="B141" s="7" t="s">
        <v>147</v>
      </c>
    </row>
    <row r="142" spans="1:2" x14ac:dyDescent="0.25">
      <c r="A142" s="7">
        <v>2336</v>
      </c>
      <c r="B142" s="7" t="s">
        <v>148</v>
      </c>
    </row>
    <row r="143" spans="1:2" x14ac:dyDescent="0.25">
      <c r="A143" s="7">
        <v>2331</v>
      </c>
      <c r="B143" s="7" t="s">
        <v>149</v>
      </c>
    </row>
    <row r="144" spans="1:2" x14ac:dyDescent="0.25">
      <c r="A144" s="7">
        <v>2333</v>
      </c>
      <c r="B144" s="7" t="s">
        <v>1361</v>
      </c>
    </row>
    <row r="145" spans="1:2" x14ac:dyDescent="0.25">
      <c r="A145" s="7">
        <v>2701</v>
      </c>
      <c r="B145" s="7" t="s">
        <v>150</v>
      </c>
    </row>
    <row r="146" spans="1:2" x14ac:dyDescent="0.25">
      <c r="A146" s="7">
        <v>2410</v>
      </c>
      <c r="B146" s="7" t="s">
        <v>152</v>
      </c>
    </row>
    <row r="147" spans="1:2" x14ac:dyDescent="0.25">
      <c r="A147" s="7">
        <v>2694</v>
      </c>
      <c r="B147" s="7" t="s">
        <v>151</v>
      </c>
    </row>
    <row r="148" spans="1:2" x14ac:dyDescent="0.25">
      <c r="A148" s="7">
        <v>2649</v>
      </c>
      <c r="B148" s="7" t="s">
        <v>153</v>
      </c>
    </row>
    <row r="149" spans="1:2" x14ac:dyDescent="0.25">
      <c r="A149" s="7">
        <v>2723</v>
      </c>
      <c r="B149" s="7" t="s">
        <v>156</v>
      </c>
    </row>
    <row r="150" spans="1:2" x14ac:dyDescent="0.25">
      <c r="A150" s="7">
        <v>2691</v>
      </c>
      <c r="B150" s="7" t="s">
        <v>154</v>
      </c>
    </row>
    <row r="151" spans="1:2" x14ac:dyDescent="0.25">
      <c r="A151" s="7">
        <v>2465</v>
      </c>
      <c r="B151" s="7" t="s">
        <v>155</v>
      </c>
    </row>
    <row r="152" spans="1:2" x14ac:dyDescent="0.25">
      <c r="A152" s="7">
        <v>2413</v>
      </c>
      <c r="B152" s="7" t="s">
        <v>157</v>
      </c>
    </row>
    <row r="153" spans="1:2" x14ac:dyDescent="0.25">
      <c r="A153" s="7">
        <v>2617</v>
      </c>
      <c r="B153" s="7" t="s">
        <v>1362</v>
      </c>
    </row>
    <row r="154" spans="1:2" x14ac:dyDescent="0.25">
      <c r="A154" s="7">
        <v>2552</v>
      </c>
      <c r="B154" s="7" t="s">
        <v>1363</v>
      </c>
    </row>
    <row r="155" spans="1:2" x14ac:dyDescent="0.25">
      <c r="A155" s="7">
        <v>2735</v>
      </c>
      <c r="B155" s="7" t="s">
        <v>159</v>
      </c>
    </row>
    <row r="156" spans="1:2" x14ac:dyDescent="0.25">
      <c r="A156" s="7">
        <v>2459</v>
      </c>
      <c r="B156" s="7" t="s">
        <v>158</v>
      </c>
    </row>
    <row r="157" spans="1:2" x14ac:dyDescent="0.25">
      <c r="A157" s="7">
        <v>2533</v>
      </c>
      <c r="B157" s="7" t="s">
        <v>1364</v>
      </c>
    </row>
    <row r="158" spans="1:2" x14ac:dyDescent="0.25">
      <c r="A158" s="7">
        <v>2450</v>
      </c>
      <c r="B158" s="7" t="s">
        <v>1365</v>
      </c>
    </row>
    <row r="159" spans="1:2" x14ac:dyDescent="0.25">
      <c r="A159" s="7">
        <v>2771</v>
      </c>
      <c r="B159" s="7" t="s">
        <v>160</v>
      </c>
    </row>
    <row r="160" spans="1:2" x14ac:dyDescent="0.25">
      <c r="A160" s="7">
        <v>2547</v>
      </c>
      <c r="B160" s="7" t="s">
        <v>161</v>
      </c>
    </row>
    <row r="161" spans="1:2" x14ac:dyDescent="0.25">
      <c r="A161" s="7">
        <v>2619</v>
      </c>
      <c r="B161" s="7" t="s">
        <v>162</v>
      </c>
    </row>
    <row r="162" spans="1:2" x14ac:dyDescent="0.25">
      <c r="A162" s="7">
        <v>2696</v>
      </c>
      <c r="B162" s="7" t="s">
        <v>163</v>
      </c>
    </row>
    <row r="163" spans="1:2" x14ac:dyDescent="0.25">
      <c r="A163" s="7">
        <v>614</v>
      </c>
      <c r="B163" s="7" t="s">
        <v>164</v>
      </c>
    </row>
    <row r="164" spans="1:2" x14ac:dyDescent="0.25">
      <c r="A164" s="7">
        <v>2295</v>
      </c>
      <c r="B164" s="7" t="s">
        <v>166</v>
      </c>
    </row>
    <row r="165" spans="1:2" x14ac:dyDescent="0.25">
      <c r="A165" s="7">
        <v>265</v>
      </c>
      <c r="B165" s="7" t="s">
        <v>167</v>
      </c>
    </row>
    <row r="166" spans="1:2" x14ac:dyDescent="0.25">
      <c r="A166" s="7">
        <v>461</v>
      </c>
      <c r="B166" s="7" t="s">
        <v>168</v>
      </c>
    </row>
    <row r="167" spans="1:2" x14ac:dyDescent="0.25">
      <c r="A167" s="7">
        <v>63</v>
      </c>
      <c r="B167" s="7" t="s">
        <v>169</v>
      </c>
    </row>
    <row r="168" spans="1:2" x14ac:dyDescent="0.25">
      <c r="A168" s="7">
        <v>2132</v>
      </c>
      <c r="B168" s="7" t="s">
        <v>165</v>
      </c>
    </row>
    <row r="169" spans="1:2" x14ac:dyDescent="0.25">
      <c r="A169" s="7">
        <v>2720</v>
      </c>
      <c r="B169" s="7" t="s">
        <v>170</v>
      </c>
    </row>
    <row r="170" spans="1:2" x14ac:dyDescent="0.25">
      <c r="A170" s="7">
        <v>2548</v>
      </c>
      <c r="B170" s="7" t="s">
        <v>171</v>
      </c>
    </row>
    <row r="171" spans="1:2" x14ac:dyDescent="0.25">
      <c r="A171" s="7">
        <v>2620</v>
      </c>
      <c r="B171" s="7" t="s">
        <v>172</v>
      </c>
    </row>
    <row r="172" spans="1:2" x14ac:dyDescent="0.25">
      <c r="A172" s="7">
        <v>2697</v>
      </c>
      <c r="B172" s="7" t="s">
        <v>173</v>
      </c>
    </row>
    <row r="173" spans="1:2" x14ac:dyDescent="0.25">
      <c r="A173" s="7">
        <v>621</v>
      </c>
      <c r="B173" s="7" t="s">
        <v>174</v>
      </c>
    </row>
    <row r="174" spans="1:2" x14ac:dyDescent="0.25">
      <c r="A174" s="7">
        <v>462</v>
      </c>
      <c r="B174" s="7" t="s">
        <v>176</v>
      </c>
    </row>
    <row r="175" spans="1:2" x14ac:dyDescent="0.25">
      <c r="A175" s="7">
        <v>70</v>
      </c>
      <c r="B175" s="7" t="s">
        <v>177</v>
      </c>
    </row>
    <row r="176" spans="1:2" x14ac:dyDescent="0.25">
      <c r="A176" s="7">
        <v>2135</v>
      </c>
      <c r="B176" s="7" t="s">
        <v>175</v>
      </c>
    </row>
    <row r="177" spans="1:2" x14ac:dyDescent="0.25">
      <c r="A177" s="7">
        <v>2549</v>
      </c>
      <c r="B177" s="7" t="s">
        <v>178</v>
      </c>
    </row>
    <row r="178" spans="1:2" x14ac:dyDescent="0.25">
      <c r="A178" s="7">
        <v>2621</v>
      </c>
      <c r="B178" s="7" t="s">
        <v>179</v>
      </c>
    </row>
    <row r="179" spans="1:2" x14ac:dyDescent="0.25">
      <c r="A179" s="7">
        <v>2698</v>
      </c>
      <c r="B179" s="7" t="s">
        <v>180</v>
      </c>
    </row>
    <row r="180" spans="1:2" x14ac:dyDescent="0.25">
      <c r="A180" s="7">
        <v>623</v>
      </c>
      <c r="B180" s="7" t="s">
        <v>181</v>
      </c>
    </row>
    <row r="181" spans="1:2" x14ac:dyDescent="0.25">
      <c r="A181" s="7">
        <v>463</v>
      </c>
      <c r="B181" s="7" t="s">
        <v>183</v>
      </c>
    </row>
    <row r="182" spans="1:2" x14ac:dyDescent="0.25">
      <c r="A182" s="7">
        <v>2136</v>
      </c>
      <c r="B182" s="7" t="s">
        <v>182</v>
      </c>
    </row>
    <row r="183" spans="1:2" x14ac:dyDescent="0.25">
      <c r="A183" s="7">
        <v>2742</v>
      </c>
      <c r="B183" s="7" t="s">
        <v>184</v>
      </c>
    </row>
    <row r="184" spans="1:2" x14ac:dyDescent="0.25">
      <c r="A184" s="7">
        <v>2630</v>
      </c>
      <c r="B184" s="7" t="s">
        <v>185</v>
      </c>
    </row>
    <row r="185" spans="1:2" x14ac:dyDescent="0.25">
      <c r="A185" s="7">
        <v>2505</v>
      </c>
      <c r="B185" s="7" t="s">
        <v>1366</v>
      </c>
    </row>
    <row r="186" spans="1:2" x14ac:dyDescent="0.25">
      <c r="A186" s="7">
        <v>2658</v>
      </c>
      <c r="B186" s="7" t="s">
        <v>1367</v>
      </c>
    </row>
    <row r="187" spans="1:2" x14ac:dyDescent="0.25">
      <c r="A187" s="7">
        <v>2382</v>
      </c>
      <c r="B187" s="7" t="s">
        <v>186</v>
      </c>
    </row>
    <row r="188" spans="1:2" x14ac:dyDescent="0.25">
      <c r="A188" s="7">
        <v>2964</v>
      </c>
      <c r="B188" s="7" t="s">
        <v>187</v>
      </c>
    </row>
    <row r="189" spans="1:2" x14ac:dyDescent="0.25">
      <c r="A189" s="7">
        <v>2510</v>
      </c>
      <c r="B189" s="7" t="s">
        <v>188</v>
      </c>
    </row>
    <row r="190" spans="1:2" x14ac:dyDescent="0.25">
      <c r="A190" s="7">
        <v>2491</v>
      </c>
      <c r="B190" s="7" t="s">
        <v>190</v>
      </c>
    </row>
    <row r="191" spans="1:2" x14ac:dyDescent="0.25">
      <c r="A191" s="7">
        <v>2577</v>
      </c>
      <c r="B191" s="7" t="s">
        <v>189</v>
      </c>
    </row>
    <row r="192" spans="1:2" x14ac:dyDescent="0.25">
      <c r="A192" s="7">
        <v>2780</v>
      </c>
      <c r="B192" s="7" t="s">
        <v>1368</v>
      </c>
    </row>
    <row r="193" spans="1:2" x14ac:dyDescent="0.25">
      <c r="A193" s="7">
        <v>2563</v>
      </c>
      <c r="B193" s="7" t="s">
        <v>191</v>
      </c>
    </row>
    <row r="194" spans="1:2" x14ac:dyDescent="0.25">
      <c r="A194" s="7">
        <v>2699</v>
      </c>
      <c r="B194" s="7" t="s">
        <v>192</v>
      </c>
    </row>
    <row r="195" spans="1:2" x14ac:dyDescent="0.25">
      <c r="A195" s="7">
        <v>2622</v>
      </c>
      <c r="B195" s="7" t="s">
        <v>193</v>
      </c>
    </row>
    <row r="196" spans="1:2" x14ac:dyDescent="0.25">
      <c r="A196" s="7">
        <v>628</v>
      </c>
      <c r="B196" s="7" t="s">
        <v>194</v>
      </c>
    </row>
    <row r="197" spans="1:2" x14ac:dyDescent="0.25">
      <c r="A197" s="7">
        <v>464</v>
      </c>
      <c r="B197" s="7" t="s">
        <v>195</v>
      </c>
    </row>
    <row r="198" spans="1:2" x14ac:dyDescent="0.25">
      <c r="A198" s="7">
        <v>2704</v>
      </c>
      <c r="B198" s="7" t="s">
        <v>196</v>
      </c>
    </row>
    <row r="199" spans="1:2" x14ac:dyDescent="0.25">
      <c r="A199" s="7">
        <v>4030</v>
      </c>
      <c r="B199" s="7" t="s">
        <v>1369</v>
      </c>
    </row>
    <row r="200" spans="1:2" x14ac:dyDescent="0.25">
      <c r="A200" s="7">
        <v>2911</v>
      </c>
      <c r="B200" s="7" t="s">
        <v>197</v>
      </c>
    </row>
    <row r="201" spans="1:2" x14ac:dyDescent="0.25">
      <c r="A201" s="7">
        <v>2912</v>
      </c>
      <c r="B201" s="7" t="s">
        <v>198</v>
      </c>
    </row>
    <row r="202" spans="1:2" x14ac:dyDescent="0.25">
      <c r="A202" s="7">
        <v>4044</v>
      </c>
      <c r="B202" s="7" t="s">
        <v>1438</v>
      </c>
    </row>
    <row r="203" spans="1:2" x14ac:dyDescent="0.25">
      <c r="A203" s="7">
        <v>3076</v>
      </c>
      <c r="B203" s="7" t="s">
        <v>1370</v>
      </c>
    </row>
    <row r="204" spans="1:2" x14ac:dyDescent="0.25">
      <c r="A204" s="7">
        <v>2918</v>
      </c>
      <c r="B204" s="7" t="s">
        <v>199</v>
      </c>
    </row>
    <row r="205" spans="1:2" x14ac:dyDescent="0.25">
      <c r="A205" s="7">
        <v>4025</v>
      </c>
      <c r="B205" s="7" t="s">
        <v>1371</v>
      </c>
    </row>
    <row r="206" spans="1:2" x14ac:dyDescent="0.25">
      <c r="A206" s="7">
        <v>2712</v>
      </c>
      <c r="B206" s="7" t="s">
        <v>200</v>
      </c>
    </row>
    <row r="207" spans="1:2" x14ac:dyDescent="0.25">
      <c r="A207" s="7">
        <v>2514</v>
      </c>
      <c r="B207" s="7" t="s">
        <v>1372</v>
      </c>
    </row>
    <row r="208" spans="1:2" x14ac:dyDescent="0.25">
      <c r="A208" s="7">
        <v>2523</v>
      </c>
      <c r="B208" s="7" t="s">
        <v>1373</v>
      </c>
    </row>
    <row r="209" spans="1:2" x14ac:dyDescent="0.25">
      <c r="A209" s="7">
        <v>2645</v>
      </c>
      <c r="B209" s="7" t="s">
        <v>201</v>
      </c>
    </row>
    <row r="210" spans="1:2" x14ac:dyDescent="0.25">
      <c r="A210" s="7">
        <v>2431</v>
      </c>
      <c r="B210" s="7" t="s">
        <v>202</v>
      </c>
    </row>
    <row r="211" spans="1:2" x14ac:dyDescent="0.25">
      <c r="A211" s="7">
        <v>2626</v>
      </c>
      <c r="B211" s="7" t="s">
        <v>203</v>
      </c>
    </row>
    <row r="212" spans="1:2" x14ac:dyDescent="0.25">
      <c r="A212" s="7">
        <v>2778</v>
      </c>
      <c r="B212" s="7" t="s">
        <v>204</v>
      </c>
    </row>
    <row r="213" spans="1:2" x14ac:dyDescent="0.25">
      <c r="A213" s="7">
        <v>2573</v>
      </c>
      <c r="B213" s="7" t="s">
        <v>205</v>
      </c>
    </row>
    <row r="214" spans="1:2" x14ac:dyDescent="0.25">
      <c r="A214" s="7">
        <v>2430</v>
      </c>
      <c r="B214" s="7" t="s">
        <v>206</v>
      </c>
    </row>
    <row r="215" spans="1:2" x14ac:dyDescent="0.25">
      <c r="A215" s="7">
        <v>2678</v>
      </c>
      <c r="B215" s="7" t="s">
        <v>207</v>
      </c>
    </row>
    <row r="216" spans="1:2" x14ac:dyDescent="0.25">
      <c r="A216" s="7">
        <v>2394</v>
      </c>
      <c r="B216" s="7" t="s">
        <v>208</v>
      </c>
    </row>
    <row r="217" spans="1:2" x14ac:dyDescent="0.25">
      <c r="A217" s="7">
        <v>2550</v>
      </c>
      <c r="B217" s="7" t="s">
        <v>209</v>
      </c>
    </row>
    <row r="218" spans="1:2" x14ac:dyDescent="0.25">
      <c r="A218" s="7">
        <v>2662</v>
      </c>
      <c r="B218" s="7" t="s">
        <v>210</v>
      </c>
    </row>
    <row r="219" spans="1:2" x14ac:dyDescent="0.25">
      <c r="A219" s="7">
        <v>2409</v>
      </c>
      <c r="B219" s="7" t="s">
        <v>211</v>
      </c>
    </row>
    <row r="220" spans="1:2" x14ac:dyDescent="0.25">
      <c r="A220" s="7">
        <v>2525</v>
      </c>
      <c r="B220" s="7" t="s">
        <v>212</v>
      </c>
    </row>
    <row r="221" spans="1:2" x14ac:dyDescent="0.25">
      <c r="A221" s="7">
        <v>2466</v>
      </c>
      <c r="B221" s="7" t="s">
        <v>213</v>
      </c>
    </row>
    <row r="222" spans="1:2" x14ac:dyDescent="0.25">
      <c r="A222" s="7">
        <v>4024</v>
      </c>
      <c r="B222" s="7" t="s">
        <v>1374</v>
      </c>
    </row>
    <row r="223" spans="1:2" x14ac:dyDescent="0.25">
      <c r="A223" s="7">
        <v>2397</v>
      </c>
      <c r="B223" s="7" t="s">
        <v>214</v>
      </c>
    </row>
    <row r="224" spans="1:2" x14ac:dyDescent="0.25">
      <c r="A224" s="7">
        <v>2624</v>
      </c>
      <c r="B224" s="7" t="s">
        <v>1375</v>
      </c>
    </row>
    <row r="225" spans="1:2" x14ac:dyDescent="0.25">
      <c r="A225" s="7">
        <v>2736</v>
      </c>
      <c r="B225" s="7" t="s">
        <v>215</v>
      </c>
    </row>
    <row r="226" spans="1:2" x14ac:dyDescent="0.25">
      <c r="A226" s="7">
        <v>4023</v>
      </c>
      <c r="B226" s="7" t="s">
        <v>1376</v>
      </c>
    </row>
    <row r="227" spans="1:2" x14ac:dyDescent="0.25">
      <c r="A227" s="7">
        <v>0</v>
      </c>
      <c r="B227" s="7" t="s">
        <v>1377</v>
      </c>
    </row>
    <row r="228" spans="1:2" x14ac:dyDescent="0.25">
      <c r="A228" s="7">
        <v>2629</v>
      </c>
      <c r="B228" s="7" t="s">
        <v>216</v>
      </c>
    </row>
    <row r="229" spans="1:2" x14ac:dyDescent="0.25">
      <c r="A229" s="7">
        <v>2743</v>
      </c>
      <c r="B229" s="7" t="s">
        <v>217</v>
      </c>
    </row>
    <row r="230" spans="1:2" x14ac:dyDescent="0.25">
      <c r="A230" s="7">
        <v>2401</v>
      </c>
      <c r="B230" s="7" t="s">
        <v>218</v>
      </c>
    </row>
    <row r="231" spans="1:2" x14ac:dyDescent="0.25">
      <c r="A231" s="7">
        <v>2434</v>
      </c>
      <c r="B231" s="7" t="s">
        <v>219</v>
      </c>
    </row>
    <row r="232" spans="1:2" x14ac:dyDescent="0.25">
      <c r="A232" s="7">
        <v>2674</v>
      </c>
      <c r="B232" s="7" t="s">
        <v>220</v>
      </c>
    </row>
    <row r="233" spans="1:2" x14ac:dyDescent="0.25">
      <c r="A233" s="7">
        <v>2423</v>
      </c>
      <c r="B233" s="7" t="s">
        <v>221</v>
      </c>
    </row>
    <row r="234" spans="1:2" x14ac:dyDescent="0.25">
      <c r="A234" s="7">
        <v>2449</v>
      </c>
      <c r="B234" s="7" t="s">
        <v>222</v>
      </c>
    </row>
    <row r="235" spans="1:2" x14ac:dyDescent="0.25">
      <c r="A235" s="7">
        <v>2556</v>
      </c>
      <c r="B235" s="7" t="s">
        <v>223</v>
      </c>
    </row>
    <row r="236" spans="1:2" x14ac:dyDescent="0.25">
      <c r="A236" s="7">
        <v>2500</v>
      </c>
      <c r="B236" s="7" t="s">
        <v>224</v>
      </c>
    </row>
    <row r="237" spans="1:2" x14ac:dyDescent="0.25">
      <c r="A237" s="7">
        <v>2384</v>
      </c>
      <c r="B237" s="7" t="s">
        <v>225</v>
      </c>
    </row>
    <row r="238" spans="1:2" x14ac:dyDescent="0.25">
      <c r="A238" s="7">
        <v>2508</v>
      </c>
      <c r="B238" s="7" t="s">
        <v>226</v>
      </c>
    </row>
    <row r="239" spans="1:2" x14ac:dyDescent="0.25">
      <c r="A239" s="7">
        <v>2618</v>
      </c>
      <c r="B239" s="7" t="s">
        <v>227</v>
      </c>
    </row>
    <row r="240" spans="1:2" x14ac:dyDescent="0.25">
      <c r="A240" s="7">
        <v>2543</v>
      </c>
      <c r="B240" s="7" t="s">
        <v>228</v>
      </c>
    </row>
    <row r="241" spans="1:2" x14ac:dyDescent="0.25">
      <c r="A241" s="7">
        <v>2526</v>
      </c>
      <c r="B241" s="7" t="s">
        <v>229</v>
      </c>
    </row>
    <row r="242" spans="1:2" x14ac:dyDescent="0.25">
      <c r="A242" s="7">
        <v>2741</v>
      </c>
      <c r="B242" s="7" t="s">
        <v>230</v>
      </c>
    </row>
    <row r="243" spans="1:2" x14ac:dyDescent="0.25">
      <c r="A243" s="7">
        <v>2594</v>
      </c>
      <c r="B243" s="7" t="s">
        <v>231</v>
      </c>
    </row>
    <row r="244" spans="1:2" x14ac:dyDescent="0.25">
      <c r="A244" s="7">
        <v>2599</v>
      </c>
      <c r="B244" s="7" t="s">
        <v>232</v>
      </c>
    </row>
    <row r="245" spans="1:2" x14ac:dyDescent="0.25">
      <c r="A245" s="7">
        <v>3168</v>
      </c>
      <c r="B245" s="7" t="s">
        <v>233</v>
      </c>
    </row>
    <row r="246" spans="1:2" x14ac:dyDescent="0.25">
      <c r="A246" s="7">
        <v>2081</v>
      </c>
      <c r="B246" s="7" t="s">
        <v>238</v>
      </c>
    </row>
    <row r="247" spans="1:2" x14ac:dyDescent="0.25">
      <c r="A247" s="7">
        <v>1953</v>
      </c>
      <c r="B247" s="7" t="s">
        <v>239</v>
      </c>
    </row>
    <row r="248" spans="1:2" x14ac:dyDescent="0.25">
      <c r="A248" s="7">
        <v>69</v>
      </c>
      <c r="B248" s="7" t="s">
        <v>240</v>
      </c>
    </row>
    <row r="249" spans="1:2" x14ac:dyDescent="0.25">
      <c r="A249" s="7">
        <v>2935</v>
      </c>
      <c r="B249" s="7" t="s">
        <v>234</v>
      </c>
    </row>
    <row r="250" spans="1:2" x14ac:dyDescent="0.25">
      <c r="A250" s="7">
        <v>1028</v>
      </c>
      <c r="B250" s="7" t="s">
        <v>235</v>
      </c>
    </row>
    <row r="251" spans="1:2" x14ac:dyDescent="0.25">
      <c r="A251" s="7">
        <v>452</v>
      </c>
      <c r="B251" s="7" t="s">
        <v>236</v>
      </c>
    </row>
    <row r="252" spans="1:2" x14ac:dyDescent="0.25">
      <c r="A252" s="7">
        <v>2853</v>
      </c>
      <c r="B252" s="7" t="s">
        <v>237</v>
      </c>
    </row>
    <row r="253" spans="1:2" x14ac:dyDescent="0.25">
      <c r="A253" s="7">
        <v>805</v>
      </c>
      <c r="B253" s="7" t="s">
        <v>241</v>
      </c>
    </row>
    <row r="254" spans="1:2" x14ac:dyDescent="0.25">
      <c r="A254" s="7">
        <v>2949</v>
      </c>
      <c r="B254" s="7" t="s">
        <v>242</v>
      </c>
    </row>
    <row r="255" spans="1:2" x14ac:dyDescent="0.25">
      <c r="A255" s="7">
        <v>258</v>
      </c>
      <c r="B255" s="7" t="s">
        <v>243</v>
      </c>
    </row>
    <row r="256" spans="1:2" x14ac:dyDescent="0.25">
      <c r="A256" s="7">
        <v>3140</v>
      </c>
      <c r="B256" s="7" t="s">
        <v>244</v>
      </c>
    </row>
    <row r="257" spans="1:2" x14ac:dyDescent="0.25">
      <c r="A257" s="7">
        <v>3130</v>
      </c>
      <c r="B257" s="7" t="s">
        <v>245</v>
      </c>
    </row>
    <row r="258" spans="1:2" x14ac:dyDescent="0.25">
      <c r="A258" s="7">
        <v>460</v>
      </c>
      <c r="B258" s="7" t="s">
        <v>246</v>
      </c>
    </row>
    <row r="259" spans="1:2" x14ac:dyDescent="0.25">
      <c r="A259" s="7">
        <v>2334</v>
      </c>
      <c r="B259" s="7" t="s">
        <v>247</v>
      </c>
    </row>
    <row r="260" spans="1:2" x14ac:dyDescent="0.25">
      <c r="A260" s="7">
        <v>745</v>
      </c>
      <c r="B260" s="7" t="s">
        <v>248</v>
      </c>
    </row>
    <row r="261" spans="1:2" x14ac:dyDescent="0.25">
      <c r="A261" s="7">
        <v>1715</v>
      </c>
      <c r="B261" s="7" t="s">
        <v>249</v>
      </c>
    </row>
    <row r="262" spans="1:2" x14ac:dyDescent="0.25">
      <c r="A262" s="7">
        <v>850</v>
      </c>
      <c r="B262" s="7" t="s">
        <v>250</v>
      </c>
    </row>
    <row r="263" spans="1:2" x14ac:dyDescent="0.25">
      <c r="A263" s="7">
        <v>1584</v>
      </c>
      <c r="B263" s="7" t="s">
        <v>251</v>
      </c>
    </row>
    <row r="264" spans="1:2" x14ac:dyDescent="0.25">
      <c r="A264" s="7">
        <v>2909</v>
      </c>
      <c r="B264" s="7" t="s">
        <v>252</v>
      </c>
    </row>
    <row r="265" spans="1:2" x14ac:dyDescent="0.25">
      <c r="A265" s="7">
        <v>4033</v>
      </c>
      <c r="B265" s="7" t="s">
        <v>1378</v>
      </c>
    </row>
    <row r="266" spans="1:2" x14ac:dyDescent="0.25">
      <c r="A266" s="7">
        <v>1529</v>
      </c>
      <c r="B266" s="7" t="s">
        <v>253</v>
      </c>
    </row>
    <row r="267" spans="1:2" x14ac:dyDescent="0.25">
      <c r="A267" s="7">
        <v>446</v>
      </c>
      <c r="B267" s="7" t="s">
        <v>254</v>
      </c>
    </row>
    <row r="268" spans="1:2" x14ac:dyDescent="0.25">
      <c r="A268" s="7">
        <v>1702</v>
      </c>
      <c r="B268" s="7" t="s">
        <v>255</v>
      </c>
    </row>
    <row r="269" spans="1:2" x14ac:dyDescent="0.25">
      <c r="A269" s="7">
        <v>1941</v>
      </c>
      <c r="B269" s="7" t="s">
        <v>256</v>
      </c>
    </row>
    <row r="270" spans="1:2" x14ac:dyDescent="0.25">
      <c r="A270" s="7">
        <v>842</v>
      </c>
      <c r="B270" s="7" t="s">
        <v>257</v>
      </c>
    </row>
    <row r="271" spans="1:2" x14ac:dyDescent="0.25">
      <c r="A271" s="7">
        <v>3148</v>
      </c>
      <c r="B271" s="7" t="s">
        <v>258</v>
      </c>
    </row>
    <row r="272" spans="1:2" x14ac:dyDescent="0.25">
      <c r="A272" s="7">
        <v>1332</v>
      </c>
      <c r="B272" s="7" t="s">
        <v>259</v>
      </c>
    </row>
    <row r="273" spans="1:2" x14ac:dyDescent="0.25">
      <c r="A273" s="7">
        <v>146</v>
      </c>
      <c r="B273" s="7" t="s">
        <v>260</v>
      </c>
    </row>
    <row r="274" spans="1:2" x14ac:dyDescent="0.25">
      <c r="A274" s="7">
        <v>2947</v>
      </c>
      <c r="B274" s="7" t="s">
        <v>261</v>
      </c>
    </row>
    <row r="275" spans="1:2" x14ac:dyDescent="0.25">
      <c r="A275" s="7">
        <v>2956</v>
      </c>
      <c r="B275" s="7" t="s">
        <v>262</v>
      </c>
    </row>
    <row r="276" spans="1:2" x14ac:dyDescent="0.25">
      <c r="A276" s="7">
        <v>2945</v>
      </c>
      <c r="B276" s="7" t="s">
        <v>263</v>
      </c>
    </row>
    <row r="277" spans="1:2" x14ac:dyDescent="0.25">
      <c r="A277" s="7">
        <v>1587</v>
      </c>
      <c r="B277" s="7" t="s">
        <v>264</v>
      </c>
    </row>
    <row r="278" spans="1:2" x14ac:dyDescent="0.25">
      <c r="A278" s="7">
        <v>1338</v>
      </c>
      <c r="B278" s="7" t="s">
        <v>265</v>
      </c>
    </row>
    <row r="279" spans="1:2" x14ac:dyDescent="0.25">
      <c r="A279" s="7">
        <v>862</v>
      </c>
      <c r="B279" s="7" t="s">
        <v>266</v>
      </c>
    </row>
    <row r="280" spans="1:2" x14ac:dyDescent="0.25">
      <c r="A280" s="7">
        <v>3289</v>
      </c>
      <c r="B280" s="7" t="s">
        <v>267</v>
      </c>
    </row>
    <row r="281" spans="1:2" x14ac:dyDescent="0.25">
      <c r="A281" s="7">
        <v>3149</v>
      </c>
      <c r="B281" s="7" t="s">
        <v>268</v>
      </c>
    </row>
    <row r="282" spans="1:2" x14ac:dyDescent="0.25">
      <c r="A282" s="7">
        <v>3129</v>
      </c>
      <c r="B282" s="7" t="s">
        <v>269</v>
      </c>
    </row>
    <row r="283" spans="1:2" x14ac:dyDescent="0.25">
      <c r="A283" s="7">
        <v>1390</v>
      </c>
      <c r="B283" s="7" t="s">
        <v>270</v>
      </c>
    </row>
    <row r="284" spans="1:2" x14ac:dyDescent="0.25">
      <c r="A284" s="7">
        <v>2115</v>
      </c>
      <c r="B284" s="7" t="s">
        <v>271</v>
      </c>
    </row>
    <row r="285" spans="1:2" x14ac:dyDescent="0.25">
      <c r="A285" s="7">
        <v>3301</v>
      </c>
      <c r="B285" s="7" t="s">
        <v>272</v>
      </c>
    </row>
    <row r="286" spans="1:2" x14ac:dyDescent="0.25">
      <c r="A286" s="7">
        <v>3300</v>
      </c>
      <c r="B286" s="7" t="s">
        <v>273</v>
      </c>
    </row>
    <row r="287" spans="1:2" x14ac:dyDescent="0.25">
      <c r="A287" s="7">
        <v>2966</v>
      </c>
      <c r="B287" s="7" t="s">
        <v>274</v>
      </c>
    </row>
    <row r="288" spans="1:2" x14ac:dyDescent="0.25">
      <c r="A288" s="7">
        <v>1987</v>
      </c>
      <c r="B288" s="7" t="s">
        <v>275</v>
      </c>
    </row>
    <row r="289" spans="1:2" x14ac:dyDescent="0.25">
      <c r="A289" s="7">
        <v>1098</v>
      </c>
      <c r="B289" s="7" t="s">
        <v>276</v>
      </c>
    </row>
    <row r="290" spans="1:2" x14ac:dyDescent="0.25">
      <c r="A290" s="7">
        <v>4032</v>
      </c>
      <c r="B290" s="7" t="s">
        <v>1379</v>
      </c>
    </row>
    <row r="291" spans="1:2" x14ac:dyDescent="0.25">
      <c r="A291" s="7">
        <v>2335</v>
      </c>
      <c r="B291" s="7" t="s">
        <v>277</v>
      </c>
    </row>
    <row r="292" spans="1:2" x14ac:dyDescent="0.25">
      <c r="A292" s="7">
        <v>1959</v>
      </c>
      <c r="B292" s="7" t="s">
        <v>278</v>
      </c>
    </row>
    <row r="293" spans="1:2" x14ac:dyDescent="0.25">
      <c r="A293" s="7">
        <v>1601</v>
      </c>
      <c r="B293" s="7" t="s">
        <v>279</v>
      </c>
    </row>
    <row r="294" spans="1:2" x14ac:dyDescent="0.25">
      <c r="A294" s="7">
        <v>2967</v>
      </c>
      <c r="B294" s="7" t="s">
        <v>280</v>
      </c>
    </row>
    <row r="295" spans="1:2" x14ac:dyDescent="0.25">
      <c r="A295" s="7">
        <v>2032</v>
      </c>
      <c r="B295" s="7" t="s">
        <v>281</v>
      </c>
    </row>
    <row r="296" spans="1:2" x14ac:dyDescent="0.25">
      <c r="A296" s="7">
        <v>2954</v>
      </c>
      <c r="B296" s="7" t="s">
        <v>282</v>
      </c>
    </row>
    <row r="297" spans="1:2" x14ac:dyDescent="0.25">
      <c r="A297" s="7">
        <v>908</v>
      </c>
      <c r="B297" s="7" t="s">
        <v>283</v>
      </c>
    </row>
    <row r="298" spans="1:2" x14ac:dyDescent="0.25">
      <c r="A298" s="7">
        <v>2329</v>
      </c>
      <c r="B298" s="7" t="s">
        <v>284</v>
      </c>
    </row>
    <row r="299" spans="1:2" x14ac:dyDescent="0.25">
      <c r="A299" s="7">
        <v>2347</v>
      </c>
      <c r="B299" s="7" t="s">
        <v>285</v>
      </c>
    </row>
    <row r="300" spans="1:2" x14ac:dyDescent="0.25">
      <c r="A300" s="7">
        <v>806</v>
      </c>
      <c r="B300" s="7" t="s">
        <v>289</v>
      </c>
    </row>
    <row r="301" spans="1:2" x14ac:dyDescent="0.25">
      <c r="A301" s="7">
        <v>4003</v>
      </c>
      <c r="B301" s="7" t="s">
        <v>1380</v>
      </c>
    </row>
    <row r="302" spans="1:2" x14ac:dyDescent="0.25">
      <c r="A302" s="7">
        <v>4019</v>
      </c>
      <c r="B302" s="7" t="s">
        <v>1381</v>
      </c>
    </row>
    <row r="303" spans="1:2" x14ac:dyDescent="0.25">
      <c r="A303" s="7">
        <v>1967</v>
      </c>
      <c r="B303" s="7" t="s">
        <v>286</v>
      </c>
    </row>
    <row r="304" spans="1:2" x14ac:dyDescent="0.25">
      <c r="A304" s="7">
        <v>193</v>
      </c>
      <c r="B304" s="7" t="s">
        <v>287</v>
      </c>
    </row>
    <row r="305" spans="1:2" x14ac:dyDescent="0.25">
      <c r="A305" s="7">
        <v>2328</v>
      </c>
      <c r="B305" s="7" t="s">
        <v>1382</v>
      </c>
    </row>
    <row r="306" spans="1:2" x14ac:dyDescent="0.25">
      <c r="A306" s="7">
        <v>2944</v>
      </c>
      <c r="B306" s="7" t="s">
        <v>288</v>
      </c>
    </row>
    <row r="307" spans="1:2" x14ac:dyDescent="0.25">
      <c r="A307" s="7">
        <v>1695</v>
      </c>
      <c r="B307" s="7" t="s">
        <v>290</v>
      </c>
    </row>
    <row r="308" spans="1:2" x14ac:dyDescent="0.25">
      <c r="A308" s="7">
        <v>275</v>
      </c>
      <c r="B308" s="7" t="s">
        <v>291</v>
      </c>
    </row>
    <row r="309" spans="1:2" x14ac:dyDescent="0.25">
      <c r="A309" s="7">
        <v>929</v>
      </c>
      <c r="B309" s="7" t="s">
        <v>292</v>
      </c>
    </row>
    <row r="310" spans="1:2" x14ac:dyDescent="0.25">
      <c r="A310" s="7">
        <v>2270</v>
      </c>
      <c r="B310" s="7" t="s">
        <v>293</v>
      </c>
    </row>
    <row r="311" spans="1:2" x14ac:dyDescent="0.25">
      <c r="A311" s="7">
        <v>496</v>
      </c>
      <c r="B311" s="7" t="s">
        <v>294</v>
      </c>
    </row>
    <row r="312" spans="1:2" x14ac:dyDescent="0.25">
      <c r="A312" s="7">
        <v>574</v>
      </c>
      <c r="B312" s="7" t="s">
        <v>295</v>
      </c>
    </row>
    <row r="313" spans="1:2" x14ac:dyDescent="0.25">
      <c r="A313" s="7">
        <v>1626</v>
      </c>
      <c r="B313" s="7" t="s">
        <v>296</v>
      </c>
    </row>
    <row r="314" spans="1:2" x14ac:dyDescent="0.25">
      <c r="A314" s="7">
        <v>1840</v>
      </c>
      <c r="B314" s="7" t="s">
        <v>297</v>
      </c>
    </row>
    <row r="315" spans="1:2" x14ac:dyDescent="0.25">
      <c r="A315" s="7">
        <v>2068</v>
      </c>
      <c r="B315" s="7" t="s">
        <v>298</v>
      </c>
    </row>
    <row r="316" spans="1:2" x14ac:dyDescent="0.25">
      <c r="A316" s="7">
        <v>2885</v>
      </c>
      <c r="B316" s="7" t="s">
        <v>299</v>
      </c>
    </row>
    <row r="317" spans="1:2" x14ac:dyDescent="0.25">
      <c r="A317" s="7">
        <v>2247</v>
      </c>
      <c r="B317" s="7" t="s">
        <v>300</v>
      </c>
    </row>
    <row r="318" spans="1:2" x14ac:dyDescent="0.25">
      <c r="A318" s="7">
        <v>220</v>
      </c>
      <c r="B318" s="7" t="s">
        <v>301</v>
      </c>
    </row>
    <row r="319" spans="1:2" x14ac:dyDescent="0.25">
      <c r="A319" s="7">
        <v>1868</v>
      </c>
      <c r="B319" s="7" t="s">
        <v>302</v>
      </c>
    </row>
    <row r="320" spans="1:2" x14ac:dyDescent="0.25">
      <c r="A320" s="7">
        <v>498</v>
      </c>
      <c r="B320" s="7" t="s">
        <v>303</v>
      </c>
    </row>
    <row r="321" spans="1:2" x14ac:dyDescent="0.25">
      <c r="A321" s="7">
        <v>1194</v>
      </c>
      <c r="B321" s="7" t="s">
        <v>304</v>
      </c>
    </row>
    <row r="322" spans="1:2" x14ac:dyDescent="0.25">
      <c r="A322" s="7">
        <v>1512</v>
      </c>
      <c r="B322" s="7" t="s">
        <v>305</v>
      </c>
    </row>
    <row r="323" spans="1:2" x14ac:dyDescent="0.25">
      <c r="A323" s="7">
        <v>1631</v>
      </c>
      <c r="B323" s="7" t="s">
        <v>306</v>
      </c>
    </row>
    <row r="324" spans="1:2" x14ac:dyDescent="0.25">
      <c r="A324" s="7">
        <v>1582</v>
      </c>
      <c r="B324" s="7" t="s">
        <v>307</v>
      </c>
    </row>
    <row r="325" spans="1:2" x14ac:dyDescent="0.25">
      <c r="A325" s="7">
        <v>1614</v>
      </c>
      <c r="B325" s="7" t="s">
        <v>308</v>
      </c>
    </row>
    <row r="326" spans="1:2" x14ac:dyDescent="0.25">
      <c r="A326" s="7">
        <v>398</v>
      </c>
      <c r="B326" s="7" t="s">
        <v>309</v>
      </c>
    </row>
    <row r="327" spans="1:2" x14ac:dyDescent="0.25">
      <c r="A327" s="7">
        <v>1124</v>
      </c>
      <c r="B327" s="7" t="s">
        <v>310</v>
      </c>
    </row>
    <row r="328" spans="1:2" x14ac:dyDescent="0.25">
      <c r="A328" s="7">
        <v>1180</v>
      </c>
      <c r="B328" s="7" t="s">
        <v>311</v>
      </c>
    </row>
    <row r="329" spans="1:2" x14ac:dyDescent="0.25">
      <c r="A329" s="7">
        <v>1101</v>
      </c>
      <c r="B329" s="7" t="s">
        <v>1383</v>
      </c>
    </row>
    <row r="330" spans="1:2" x14ac:dyDescent="0.25">
      <c r="A330" s="7">
        <v>524</v>
      </c>
      <c r="B330" s="7" t="s">
        <v>312</v>
      </c>
    </row>
    <row r="331" spans="1:2" x14ac:dyDescent="0.25">
      <c r="A331" s="7">
        <v>76</v>
      </c>
      <c r="B331" s="7" t="s">
        <v>313</v>
      </c>
    </row>
    <row r="332" spans="1:2" x14ac:dyDescent="0.25">
      <c r="A332" s="7">
        <v>1597</v>
      </c>
      <c r="B332" s="7" t="s">
        <v>314</v>
      </c>
    </row>
    <row r="333" spans="1:2" x14ac:dyDescent="0.25">
      <c r="A333" s="7">
        <v>2219</v>
      </c>
      <c r="B333" s="7" t="s">
        <v>315</v>
      </c>
    </row>
    <row r="334" spans="1:2" x14ac:dyDescent="0.25">
      <c r="A334" s="7">
        <v>2222</v>
      </c>
      <c r="B334" s="7" t="s">
        <v>317</v>
      </c>
    </row>
    <row r="335" spans="1:2" x14ac:dyDescent="0.25">
      <c r="A335" s="7">
        <v>970</v>
      </c>
      <c r="B335" s="7" t="s">
        <v>316</v>
      </c>
    </row>
    <row r="336" spans="1:2" x14ac:dyDescent="0.25">
      <c r="A336" s="7">
        <v>506</v>
      </c>
      <c r="B336" s="7" t="s">
        <v>318</v>
      </c>
    </row>
    <row r="337" spans="1:2" x14ac:dyDescent="0.25">
      <c r="A337" s="7">
        <v>1033</v>
      </c>
      <c r="B337" s="7" t="s">
        <v>319</v>
      </c>
    </row>
    <row r="338" spans="1:2" x14ac:dyDescent="0.25">
      <c r="A338" s="7">
        <v>2055</v>
      </c>
      <c r="B338" s="7" t="s">
        <v>320</v>
      </c>
    </row>
    <row r="339" spans="1:2" x14ac:dyDescent="0.25">
      <c r="A339" s="7">
        <v>141</v>
      </c>
      <c r="B339" s="7" t="s">
        <v>321</v>
      </c>
    </row>
    <row r="340" spans="1:2" x14ac:dyDescent="0.25">
      <c r="A340" s="7">
        <v>1364</v>
      </c>
      <c r="B340" s="7" t="s">
        <v>322</v>
      </c>
    </row>
    <row r="341" spans="1:2" x14ac:dyDescent="0.25">
      <c r="A341" s="7">
        <v>207</v>
      </c>
      <c r="B341" s="7" t="s">
        <v>323</v>
      </c>
    </row>
    <row r="342" spans="1:2" x14ac:dyDescent="0.25">
      <c r="A342" s="7">
        <v>2208</v>
      </c>
      <c r="B342" s="7" t="s">
        <v>324</v>
      </c>
    </row>
    <row r="343" spans="1:2" x14ac:dyDescent="0.25">
      <c r="A343" s="7">
        <v>1517</v>
      </c>
      <c r="B343" s="7" t="s">
        <v>325</v>
      </c>
    </row>
    <row r="344" spans="1:2" x14ac:dyDescent="0.25">
      <c r="A344" s="7">
        <v>1510</v>
      </c>
      <c r="B344" s="7" t="s">
        <v>326</v>
      </c>
    </row>
    <row r="345" spans="1:2" x14ac:dyDescent="0.25">
      <c r="A345" s="7">
        <v>923</v>
      </c>
      <c r="B345" s="7" t="s">
        <v>327</v>
      </c>
    </row>
    <row r="346" spans="1:2" x14ac:dyDescent="0.25">
      <c r="A346" s="7">
        <v>1625</v>
      </c>
      <c r="B346" s="7" t="s">
        <v>328</v>
      </c>
    </row>
    <row r="347" spans="1:2" x14ac:dyDescent="0.25">
      <c r="A347" s="7">
        <v>1005</v>
      </c>
      <c r="B347" s="7" t="s">
        <v>329</v>
      </c>
    </row>
    <row r="348" spans="1:2" x14ac:dyDescent="0.25">
      <c r="A348" s="7">
        <v>1330</v>
      </c>
      <c r="B348" s="7" t="s">
        <v>330</v>
      </c>
    </row>
    <row r="349" spans="1:2" x14ac:dyDescent="0.25">
      <c r="A349" s="7">
        <v>1379</v>
      </c>
      <c r="B349" s="7" t="s">
        <v>331</v>
      </c>
    </row>
    <row r="350" spans="1:2" x14ac:dyDescent="0.25">
      <c r="A350" s="7">
        <v>143</v>
      </c>
      <c r="B350" s="7" t="s">
        <v>332</v>
      </c>
    </row>
    <row r="351" spans="1:2" x14ac:dyDescent="0.25">
      <c r="A351" s="7">
        <v>2237</v>
      </c>
      <c r="B351" s="7" t="s">
        <v>333</v>
      </c>
    </row>
    <row r="352" spans="1:2" x14ac:dyDescent="0.25">
      <c r="A352" s="7">
        <v>2223</v>
      </c>
      <c r="B352" s="7" t="s">
        <v>334</v>
      </c>
    </row>
    <row r="353" spans="1:2" x14ac:dyDescent="0.25">
      <c r="A353" s="7">
        <v>1135</v>
      </c>
      <c r="B353" s="7" t="s">
        <v>335</v>
      </c>
    </row>
    <row r="354" spans="1:2" x14ac:dyDescent="0.25">
      <c r="A354" s="7">
        <v>2255</v>
      </c>
      <c r="B354" s="7" t="s">
        <v>336</v>
      </c>
    </row>
    <row r="355" spans="1:2" x14ac:dyDescent="0.25">
      <c r="A355" s="7">
        <v>816</v>
      </c>
      <c r="B355" s="7" t="s">
        <v>337</v>
      </c>
    </row>
    <row r="356" spans="1:2" x14ac:dyDescent="0.25">
      <c r="A356" s="7">
        <v>2250</v>
      </c>
      <c r="B356" s="7" t="s">
        <v>338</v>
      </c>
    </row>
    <row r="357" spans="1:2" x14ac:dyDescent="0.25">
      <c r="A357" s="7">
        <v>347</v>
      </c>
      <c r="B357" s="7" t="s">
        <v>339</v>
      </c>
    </row>
    <row r="358" spans="1:2" x14ac:dyDescent="0.25">
      <c r="A358" s="7">
        <v>239</v>
      </c>
      <c r="B358" s="7" t="s">
        <v>340</v>
      </c>
    </row>
    <row r="359" spans="1:2" x14ac:dyDescent="0.25">
      <c r="A359" s="7">
        <v>399</v>
      </c>
      <c r="B359" s="7" t="s">
        <v>341</v>
      </c>
    </row>
    <row r="360" spans="1:2" x14ac:dyDescent="0.25">
      <c r="A360" s="7">
        <v>1853</v>
      </c>
      <c r="B360" s="7" t="s">
        <v>342</v>
      </c>
    </row>
    <row r="361" spans="1:2" x14ac:dyDescent="0.25">
      <c r="A361" s="7">
        <v>1576</v>
      </c>
      <c r="B361" s="7" t="s">
        <v>343</v>
      </c>
    </row>
    <row r="362" spans="1:2" x14ac:dyDescent="0.25">
      <c r="A362" s="7">
        <v>2907</v>
      </c>
      <c r="B362" s="7" t="s">
        <v>344</v>
      </c>
    </row>
    <row r="363" spans="1:2" x14ac:dyDescent="0.25">
      <c r="A363" s="7">
        <v>1240</v>
      </c>
      <c r="B363" s="7" t="s">
        <v>345</v>
      </c>
    </row>
    <row r="364" spans="1:2" x14ac:dyDescent="0.25">
      <c r="A364" s="7">
        <v>160</v>
      </c>
      <c r="B364" s="7" t="s">
        <v>346</v>
      </c>
    </row>
    <row r="365" spans="1:2" x14ac:dyDescent="0.25">
      <c r="A365" s="7">
        <v>2887</v>
      </c>
      <c r="B365" s="7" t="s">
        <v>347</v>
      </c>
    </row>
    <row r="366" spans="1:2" x14ac:dyDescent="0.25">
      <c r="A366" s="7">
        <v>2847</v>
      </c>
      <c r="B366" s="7" t="s">
        <v>348</v>
      </c>
    </row>
    <row r="367" spans="1:2" x14ac:dyDescent="0.25">
      <c r="A367" s="7">
        <v>482</v>
      </c>
      <c r="B367" s="7" t="s">
        <v>349</v>
      </c>
    </row>
    <row r="368" spans="1:2" x14ac:dyDescent="0.25">
      <c r="A368" s="7">
        <v>2144</v>
      </c>
      <c r="B368" s="7" t="s">
        <v>350</v>
      </c>
    </row>
    <row r="369" spans="1:2" x14ac:dyDescent="0.25">
      <c r="A369" s="7">
        <v>769</v>
      </c>
      <c r="B369" s="7" t="s">
        <v>351</v>
      </c>
    </row>
    <row r="370" spans="1:2" x14ac:dyDescent="0.25">
      <c r="A370" s="7">
        <v>1207</v>
      </c>
      <c r="B370" s="7" t="s">
        <v>352</v>
      </c>
    </row>
    <row r="371" spans="1:2" x14ac:dyDescent="0.25">
      <c r="A371" s="7">
        <v>718</v>
      </c>
      <c r="B371" s="7" t="s">
        <v>353</v>
      </c>
    </row>
    <row r="372" spans="1:2" x14ac:dyDescent="0.25">
      <c r="A372" s="7">
        <v>1742</v>
      </c>
      <c r="B372" s="7" t="s">
        <v>354</v>
      </c>
    </row>
    <row r="373" spans="1:2" x14ac:dyDescent="0.25">
      <c r="A373" s="7">
        <v>1509</v>
      </c>
      <c r="B373" s="7" t="s">
        <v>355</v>
      </c>
    </row>
    <row r="374" spans="1:2" x14ac:dyDescent="0.25">
      <c r="A374" s="7">
        <v>1426</v>
      </c>
      <c r="B374" s="7" t="s">
        <v>356</v>
      </c>
    </row>
    <row r="375" spans="1:2" x14ac:dyDescent="0.25">
      <c r="A375" s="7">
        <v>1210</v>
      </c>
      <c r="B375" s="7" t="s">
        <v>357</v>
      </c>
    </row>
    <row r="376" spans="1:2" x14ac:dyDescent="0.25">
      <c r="A376" s="7">
        <v>514</v>
      </c>
      <c r="B376" s="7" t="s">
        <v>358</v>
      </c>
    </row>
    <row r="377" spans="1:2" x14ac:dyDescent="0.25">
      <c r="A377" s="7">
        <v>80</v>
      </c>
      <c r="B377" s="7" t="s">
        <v>359</v>
      </c>
    </row>
    <row r="378" spans="1:2" x14ac:dyDescent="0.25">
      <c r="A378" s="7">
        <v>1608</v>
      </c>
      <c r="B378" s="7" t="s">
        <v>360</v>
      </c>
    </row>
    <row r="379" spans="1:2" x14ac:dyDescent="0.25">
      <c r="A379" s="7">
        <v>1764</v>
      </c>
      <c r="B379" s="7" t="s">
        <v>361</v>
      </c>
    </row>
    <row r="380" spans="1:2" x14ac:dyDescent="0.25">
      <c r="A380" s="7">
        <v>2111</v>
      </c>
      <c r="B380" s="7" t="s">
        <v>362</v>
      </c>
    </row>
    <row r="381" spans="1:2" x14ac:dyDescent="0.25">
      <c r="A381" s="7">
        <v>571</v>
      </c>
      <c r="B381" s="7" t="s">
        <v>363</v>
      </c>
    </row>
    <row r="382" spans="1:2" x14ac:dyDescent="0.25">
      <c r="A382" s="7">
        <v>1119</v>
      </c>
      <c r="B382" s="7" t="s">
        <v>364</v>
      </c>
    </row>
    <row r="383" spans="1:2" x14ac:dyDescent="0.25">
      <c r="A383" s="7">
        <v>1666</v>
      </c>
      <c r="B383" s="7" t="s">
        <v>365</v>
      </c>
    </row>
    <row r="384" spans="1:2" x14ac:dyDescent="0.25">
      <c r="A384" s="7">
        <v>1107</v>
      </c>
      <c r="B384" s="7" t="s">
        <v>366</v>
      </c>
    </row>
    <row r="385" spans="1:2" x14ac:dyDescent="0.25">
      <c r="A385" s="7">
        <v>17</v>
      </c>
      <c r="B385" s="7" t="s">
        <v>367</v>
      </c>
    </row>
    <row r="386" spans="1:2" x14ac:dyDescent="0.25">
      <c r="A386" s="7">
        <v>1790</v>
      </c>
      <c r="B386" s="7" t="s">
        <v>368</v>
      </c>
    </row>
    <row r="387" spans="1:2" x14ac:dyDescent="0.25">
      <c r="A387" s="7">
        <v>1755</v>
      </c>
      <c r="B387" s="7" t="s">
        <v>369</v>
      </c>
    </row>
    <row r="388" spans="1:2" x14ac:dyDescent="0.25">
      <c r="A388" s="7">
        <v>2882</v>
      </c>
      <c r="B388" s="7" t="s">
        <v>370</v>
      </c>
    </row>
    <row r="389" spans="1:2" x14ac:dyDescent="0.25">
      <c r="A389" s="7">
        <v>1610</v>
      </c>
      <c r="B389" s="7" t="s">
        <v>371</v>
      </c>
    </row>
    <row r="390" spans="1:2" x14ac:dyDescent="0.25">
      <c r="A390" s="7">
        <v>772</v>
      </c>
      <c r="B390" s="7" t="s">
        <v>384</v>
      </c>
    </row>
    <row r="391" spans="1:2" x14ac:dyDescent="0.25">
      <c r="A391" s="7">
        <v>1440</v>
      </c>
      <c r="B391" s="7" t="s">
        <v>385</v>
      </c>
    </row>
    <row r="392" spans="1:2" x14ac:dyDescent="0.25">
      <c r="A392" s="7">
        <v>278</v>
      </c>
      <c r="B392" s="7" t="s">
        <v>372</v>
      </c>
    </row>
    <row r="393" spans="1:2" x14ac:dyDescent="0.25">
      <c r="A393" s="7">
        <v>2070</v>
      </c>
      <c r="B393" s="7" t="s">
        <v>373</v>
      </c>
    </row>
    <row r="394" spans="1:2" x14ac:dyDescent="0.25">
      <c r="A394" s="7">
        <v>527</v>
      </c>
      <c r="B394" s="7" t="s">
        <v>374</v>
      </c>
    </row>
    <row r="395" spans="1:2" x14ac:dyDescent="0.25">
      <c r="A395" s="7">
        <v>313</v>
      </c>
      <c r="B395" s="7" t="s">
        <v>375</v>
      </c>
    </row>
    <row r="396" spans="1:2" x14ac:dyDescent="0.25">
      <c r="A396" s="7">
        <v>1265</v>
      </c>
      <c r="B396" s="7" t="s">
        <v>376</v>
      </c>
    </row>
    <row r="397" spans="1:2" x14ac:dyDescent="0.25">
      <c r="A397" s="7">
        <v>280</v>
      </c>
      <c r="B397" s="7" t="s">
        <v>377</v>
      </c>
    </row>
    <row r="398" spans="1:2" x14ac:dyDescent="0.25">
      <c r="A398" s="7">
        <v>367</v>
      </c>
      <c r="B398" s="7" t="s">
        <v>378</v>
      </c>
    </row>
    <row r="399" spans="1:2" x14ac:dyDescent="0.25">
      <c r="A399" s="7">
        <v>1023</v>
      </c>
      <c r="B399" s="7" t="s">
        <v>379</v>
      </c>
    </row>
    <row r="400" spans="1:2" x14ac:dyDescent="0.25">
      <c r="A400" s="7">
        <v>1273</v>
      </c>
      <c r="B400" s="7" t="s">
        <v>380</v>
      </c>
    </row>
    <row r="401" spans="1:2" x14ac:dyDescent="0.25">
      <c r="A401" s="7">
        <v>2283</v>
      </c>
      <c r="B401" s="7" t="s">
        <v>381</v>
      </c>
    </row>
    <row r="402" spans="1:2" x14ac:dyDescent="0.25">
      <c r="A402" s="7">
        <v>1801</v>
      </c>
      <c r="B402" s="7" t="s">
        <v>382</v>
      </c>
    </row>
    <row r="403" spans="1:2" x14ac:dyDescent="0.25">
      <c r="A403" s="7">
        <v>134</v>
      </c>
      <c r="B403" s="7" t="s">
        <v>383</v>
      </c>
    </row>
    <row r="404" spans="1:2" x14ac:dyDescent="0.25">
      <c r="A404" s="7">
        <v>1761</v>
      </c>
      <c r="B404" s="7" t="s">
        <v>386</v>
      </c>
    </row>
    <row r="405" spans="1:2" x14ac:dyDescent="0.25">
      <c r="A405" s="7">
        <v>2344</v>
      </c>
      <c r="B405" s="7" t="s">
        <v>387</v>
      </c>
    </row>
    <row r="406" spans="1:2" x14ac:dyDescent="0.25">
      <c r="A406" s="7">
        <v>511</v>
      </c>
      <c r="B406" s="7" t="s">
        <v>388</v>
      </c>
    </row>
    <row r="407" spans="1:2" x14ac:dyDescent="0.25">
      <c r="A407" s="7">
        <v>2284</v>
      </c>
      <c r="B407" s="7" t="s">
        <v>389</v>
      </c>
    </row>
    <row r="408" spans="1:2" x14ac:dyDescent="0.25">
      <c r="A408" s="7">
        <v>871</v>
      </c>
      <c r="B408" s="7" t="s">
        <v>390</v>
      </c>
    </row>
    <row r="409" spans="1:2" x14ac:dyDescent="0.25">
      <c r="A409" s="7">
        <v>1556</v>
      </c>
      <c r="B409" s="7" t="s">
        <v>391</v>
      </c>
    </row>
    <row r="410" spans="1:2" x14ac:dyDescent="0.25">
      <c r="A410" s="7">
        <v>3172</v>
      </c>
      <c r="B410" s="7" t="s">
        <v>392</v>
      </c>
    </row>
    <row r="411" spans="1:2" x14ac:dyDescent="0.25">
      <c r="A411" s="7">
        <v>291</v>
      </c>
      <c r="B411" s="7" t="s">
        <v>393</v>
      </c>
    </row>
    <row r="412" spans="1:2" x14ac:dyDescent="0.25">
      <c r="A412" s="7">
        <v>1335</v>
      </c>
      <c r="B412" s="7" t="s">
        <v>394</v>
      </c>
    </row>
    <row r="413" spans="1:2" x14ac:dyDescent="0.25">
      <c r="A413" s="7">
        <v>1918</v>
      </c>
      <c r="B413" s="7" t="s">
        <v>395</v>
      </c>
    </row>
    <row r="414" spans="1:2" x14ac:dyDescent="0.25">
      <c r="A414" s="7">
        <v>2230</v>
      </c>
      <c r="B414" s="7" t="s">
        <v>396</v>
      </c>
    </row>
    <row r="415" spans="1:2" x14ac:dyDescent="0.25">
      <c r="A415" s="7">
        <v>2083</v>
      </c>
      <c r="B415" s="7" t="s">
        <v>397</v>
      </c>
    </row>
    <row r="416" spans="1:2" x14ac:dyDescent="0.25">
      <c r="A416" s="7">
        <v>1966</v>
      </c>
      <c r="B416" s="7" t="s">
        <v>398</v>
      </c>
    </row>
    <row r="417" spans="1:2" x14ac:dyDescent="0.25">
      <c r="A417" s="7">
        <v>773</v>
      </c>
      <c r="B417" s="7" t="s">
        <v>399</v>
      </c>
    </row>
    <row r="418" spans="1:2" x14ac:dyDescent="0.25">
      <c r="A418" s="7">
        <v>470</v>
      </c>
      <c r="B418" s="7" t="s">
        <v>400</v>
      </c>
    </row>
    <row r="419" spans="1:2" x14ac:dyDescent="0.25">
      <c r="A419" s="7">
        <v>405</v>
      </c>
      <c r="B419" s="7" t="s">
        <v>401</v>
      </c>
    </row>
    <row r="420" spans="1:2" x14ac:dyDescent="0.25">
      <c r="A420" s="7">
        <v>2272</v>
      </c>
      <c r="B420" s="7" t="s">
        <v>402</v>
      </c>
    </row>
    <row r="421" spans="1:2" x14ac:dyDescent="0.25">
      <c r="A421" s="7">
        <v>1505</v>
      </c>
      <c r="B421" s="7" t="s">
        <v>409</v>
      </c>
    </row>
    <row r="422" spans="1:2" x14ac:dyDescent="0.25">
      <c r="A422" s="7">
        <v>1434</v>
      </c>
      <c r="B422" s="7" t="s">
        <v>410</v>
      </c>
    </row>
    <row r="423" spans="1:2" x14ac:dyDescent="0.25">
      <c r="A423" s="7">
        <v>1619</v>
      </c>
      <c r="B423" s="7" t="s">
        <v>412</v>
      </c>
    </row>
    <row r="424" spans="1:2" x14ac:dyDescent="0.25">
      <c r="A424" s="7">
        <v>986</v>
      </c>
      <c r="B424" s="7" t="s">
        <v>411</v>
      </c>
    </row>
    <row r="425" spans="1:2" x14ac:dyDescent="0.25">
      <c r="A425" s="7">
        <v>236</v>
      </c>
      <c r="B425" s="7" t="s">
        <v>413</v>
      </c>
    </row>
    <row r="426" spans="1:2" x14ac:dyDescent="0.25">
      <c r="A426" s="7">
        <v>2279</v>
      </c>
      <c r="B426" s="7" t="s">
        <v>414</v>
      </c>
    </row>
    <row r="427" spans="1:2" x14ac:dyDescent="0.25">
      <c r="A427" s="7">
        <v>695</v>
      </c>
      <c r="B427" s="7" t="s">
        <v>415</v>
      </c>
    </row>
    <row r="428" spans="1:2" x14ac:dyDescent="0.25">
      <c r="A428" s="7">
        <v>1808</v>
      </c>
      <c r="B428" s="7" t="s">
        <v>416</v>
      </c>
    </row>
    <row r="429" spans="1:2" x14ac:dyDescent="0.25">
      <c r="A429" s="7">
        <v>2009</v>
      </c>
      <c r="B429" s="7" t="s">
        <v>417</v>
      </c>
    </row>
    <row r="430" spans="1:2" x14ac:dyDescent="0.25">
      <c r="A430" s="7">
        <v>1754</v>
      </c>
      <c r="B430" s="7" t="s">
        <v>418</v>
      </c>
    </row>
    <row r="431" spans="1:2" x14ac:dyDescent="0.25">
      <c r="A431" s="7">
        <v>1378</v>
      </c>
      <c r="B431" s="7" t="s">
        <v>419</v>
      </c>
    </row>
    <row r="432" spans="1:2" x14ac:dyDescent="0.25">
      <c r="A432" s="7">
        <v>1029</v>
      </c>
      <c r="B432" s="7" t="s">
        <v>420</v>
      </c>
    </row>
    <row r="433" spans="1:2" x14ac:dyDescent="0.25">
      <c r="A433" s="7">
        <v>2238</v>
      </c>
      <c r="B433" s="7" t="s">
        <v>421</v>
      </c>
    </row>
    <row r="434" spans="1:2" x14ac:dyDescent="0.25">
      <c r="A434" s="7">
        <v>777</v>
      </c>
      <c r="B434" s="7" t="s">
        <v>422</v>
      </c>
    </row>
    <row r="435" spans="1:2" x14ac:dyDescent="0.25">
      <c r="A435" s="7">
        <v>2181</v>
      </c>
      <c r="B435" s="7" t="s">
        <v>423</v>
      </c>
    </row>
    <row r="436" spans="1:2" x14ac:dyDescent="0.25">
      <c r="A436" s="7">
        <v>1530</v>
      </c>
      <c r="B436" s="7" t="s">
        <v>424</v>
      </c>
    </row>
    <row r="437" spans="1:2" x14ac:dyDescent="0.25">
      <c r="A437" s="7">
        <v>1745</v>
      </c>
      <c r="B437" s="7" t="s">
        <v>425</v>
      </c>
    </row>
    <row r="438" spans="1:2" x14ac:dyDescent="0.25">
      <c r="A438" s="7">
        <v>2075</v>
      </c>
      <c r="B438" s="7" t="s">
        <v>426</v>
      </c>
    </row>
    <row r="439" spans="1:2" x14ac:dyDescent="0.25">
      <c r="A439" s="7">
        <v>1843</v>
      </c>
      <c r="B439" s="7" t="s">
        <v>427</v>
      </c>
    </row>
    <row r="440" spans="1:2" x14ac:dyDescent="0.25">
      <c r="A440" s="7">
        <v>2146</v>
      </c>
      <c r="B440" s="7" t="s">
        <v>428</v>
      </c>
    </row>
    <row r="441" spans="1:2" x14ac:dyDescent="0.25">
      <c r="A441" s="7">
        <v>137</v>
      </c>
      <c r="B441" s="7" t="s">
        <v>429</v>
      </c>
    </row>
    <row r="442" spans="1:2" x14ac:dyDescent="0.25">
      <c r="A442" s="7">
        <v>2170</v>
      </c>
      <c r="B442" s="7" t="s">
        <v>430</v>
      </c>
    </row>
    <row r="443" spans="1:2" x14ac:dyDescent="0.25">
      <c r="A443" s="7">
        <v>872</v>
      </c>
      <c r="B443" s="7" t="s">
        <v>431</v>
      </c>
    </row>
    <row r="444" spans="1:2" x14ac:dyDescent="0.25">
      <c r="A444" s="7">
        <v>1351</v>
      </c>
      <c r="B444" s="7" t="s">
        <v>432</v>
      </c>
    </row>
    <row r="445" spans="1:2" x14ac:dyDescent="0.25">
      <c r="A445" s="7">
        <v>2011</v>
      </c>
      <c r="B445" s="7" t="s">
        <v>433</v>
      </c>
    </row>
    <row r="446" spans="1:2" x14ac:dyDescent="0.25">
      <c r="A446" s="7">
        <v>851</v>
      </c>
      <c r="B446" s="7" t="s">
        <v>434</v>
      </c>
    </row>
    <row r="447" spans="1:2" x14ac:dyDescent="0.25">
      <c r="A447" s="7">
        <v>918</v>
      </c>
      <c r="B447" s="7" t="s">
        <v>435</v>
      </c>
    </row>
    <row r="448" spans="1:2" x14ac:dyDescent="0.25">
      <c r="A448" s="7">
        <v>2211</v>
      </c>
      <c r="B448" s="7" t="s">
        <v>1384</v>
      </c>
    </row>
    <row r="449" spans="1:2" x14ac:dyDescent="0.25">
      <c r="A449" s="7">
        <v>867</v>
      </c>
      <c r="B449" s="7" t="s">
        <v>436</v>
      </c>
    </row>
    <row r="450" spans="1:2" x14ac:dyDescent="0.25">
      <c r="A450" s="7">
        <v>1883</v>
      </c>
      <c r="B450" s="7" t="s">
        <v>437</v>
      </c>
    </row>
    <row r="451" spans="1:2" x14ac:dyDescent="0.25">
      <c r="A451" s="7">
        <v>1851</v>
      </c>
      <c r="B451" s="7" t="s">
        <v>438</v>
      </c>
    </row>
    <row r="452" spans="1:2" x14ac:dyDescent="0.25">
      <c r="A452" s="7">
        <v>1532</v>
      </c>
      <c r="B452" s="7" t="s">
        <v>439</v>
      </c>
    </row>
    <row r="453" spans="1:2" x14ac:dyDescent="0.25">
      <c r="A453" s="7">
        <v>941</v>
      </c>
      <c r="B453" s="7" t="s">
        <v>440</v>
      </c>
    </row>
    <row r="454" spans="1:2" x14ac:dyDescent="0.25">
      <c r="A454" s="7">
        <v>886</v>
      </c>
      <c r="B454" s="7" t="s">
        <v>441</v>
      </c>
    </row>
    <row r="455" spans="1:2" x14ac:dyDescent="0.25">
      <c r="A455" s="7">
        <v>1328</v>
      </c>
      <c r="B455" s="7" t="s">
        <v>442</v>
      </c>
    </row>
    <row r="456" spans="1:2" x14ac:dyDescent="0.25">
      <c r="A456" s="7">
        <v>1622</v>
      </c>
      <c r="B456" s="7" t="s">
        <v>443</v>
      </c>
    </row>
    <row r="457" spans="1:2" x14ac:dyDescent="0.25">
      <c r="A457" s="7">
        <v>2235</v>
      </c>
      <c r="B457" s="7" t="s">
        <v>444</v>
      </c>
    </row>
    <row r="458" spans="1:2" x14ac:dyDescent="0.25">
      <c r="A458" s="7">
        <v>2162</v>
      </c>
      <c r="B458" s="7" t="s">
        <v>445</v>
      </c>
    </row>
    <row r="459" spans="1:2" x14ac:dyDescent="0.25">
      <c r="A459" s="7">
        <v>863</v>
      </c>
      <c r="B459" s="7" t="s">
        <v>446</v>
      </c>
    </row>
    <row r="460" spans="1:2" x14ac:dyDescent="0.25">
      <c r="A460" s="7">
        <v>879</v>
      </c>
      <c r="B460" s="7" t="s">
        <v>447</v>
      </c>
    </row>
    <row r="461" spans="1:2" x14ac:dyDescent="0.25">
      <c r="A461" s="7">
        <v>1151</v>
      </c>
      <c r="B461" s="7" t="s">
        <v>448</v>
      </c>
    </row>
    <row r="462" spans="1:2" x14ac:dyDescent="0.25">
      <c r="A462" s="7">
        <v>2142</v>
      </c>
      <c r="B462" s="7" t="s">
        <v>1385</v>
      </c>
    </row>
    <row r="463" spans="1:2" x14ac:dyDescent="0.25">
      <c r="A463" s="7">
        <v>2243</v>
      </c>
      <c r="B463" s="7" t="s">
        <v>449</v>
      </c>
    </row>
    <row r="464" spans="1:2" x14ac:dyDescent="0.25">
      <c r="A464" s="7">
        <v>1179</v>
      </c>
      <c r="B464" s="7" t="s">
        <v>450</v>
      </c>
    </row>
    <row r="465" spans="1:2" x14ac:dyDescent="0.25">
      <c r="A465" s="7">
        <v>407</v>
      </c>
      <c r="B465" s="7" t="s">
        <v>451</v>
      </c>
    </row>
    <row r="466" spans="1:2" x14ac:dyDescent="0.25">
      <c r="A466" s="7">
        <v>854</v>
      </c>
      <c r="B466" s="7" t="s">
        <v>452</v>
      </c>
    </row>
    <row r="467" spans="1:2" x14ac:dyDescent="0.25">
      <c r="A467" s="7">
        <v>364</v>
      </c>
      <c r="B467" s="7" t="s">
        <v>453</v>
      </c>
    </row>
    <row r="468" spans="1:2" x14ac:dyDescent="0.25">
      <c r="A468" s="7">
        <v>83</v>
      </c>
      <c r="B468" s="7" t="s">
        <v>454</v>
      </c>
    </row>
    <row r="469" spans="1:2" x14ac:dyDescent="0.25">
      <c r="A469" s="7">
        <v>2248</v>
      </c>
      <c r="B469" s="7" t="s">
        <v>455</v>
      </c>
    </row>
    <row r="470" spans="1:2" x14ac:dyDescent="0.25">
      <c r="A470" s="7">
        <v>2244</v>
      </c>
      <c r="B470" s="7" t="s">
        <v>456</v>
      </c>
    </row>
    <row r="471" spans="1:2" x14ac:dyDescent="0.25">
      <c r="A471" s="7">
        <v>1036</v>
      </c>
      <c r="B471" s="7" t="s">
        <v>457</v>
      </c>
    </row>
    <row r="472" spans="1:2" x14ac:dyDescent="0.25">
      <c r="A472" s="7">
        <v>268</v>
      </c>
      <c r="B472" s="7" t="s">
        <v>458</v>
      </c>
    </row>
    <row r="473" spans="1:2" x14ac:dyDescent="0.25">
      <c r="A473" s="7">
        <v>1123</v>
      </c>
      <c r="B473" s="7" t="s">
        <v>1386</v>
      </c>
    </row>
    <row r="474" spans="1:2" x14ac:dyDescent="0.25">
      <c r="A474" s="7">
        <v>1586</v>
      </c>
      <c r="B474" s="7" t="s">
        <v>459</v>
      </c>
    </row>
    <row r="475" spans="1:2" x14ac:dyDescent="0.25">
      <c r="A475" s="7">
        <v>2249</v>
      </c>
      <c r="B475" s="7" t="s">
        <v>460</v>
      </c>
    </row>
    <row r="476" spans="1:2" x14ac:dyDescent="0.25">
      <c r="A476" s="7">
        <v>2171</v>
      </c>
      <c r="B476" s="7" t="s">
        <v>461</v>
      </c>
    </row>
    <row r="477" spans="1:2" x14ac:dyDescent="0.25">
      <c r="A477" s="7">
        <v>1430</v>
      </c>
      <c r="B477" s="7" t="s">
        <v>462</v>
      </c>
    </row>
    <row r="478" spans="1:2" x14ac:dyDescent="0.25">
      <c r="A478" s="7">
        <v>1458</v>
      </c>
      <c r="B478" s="7" t="s">
        <v>463</v>
      </c>
    </row>
    <row r="479" spans="1:2" x14ac:dyDescent="0.25">
      <c r="A479" s="7">
        <v>354</v>
      </c>
      <c r="B479" s="7" t="s">
        <v>464</v>
      </c>
    </row>
    <row r="480" spans="1:2" x14ac:dyDescent="0.25">
      <c r="A480" s="7">
        <v>126</v>
      </c>
      <c r="B480" s="7" t="s">
        <v>465</v>
      </c>
    </row>
    <row r="481" spans="1:2" x14ac:dyDescent="0.25">
      <c r="A481" s="7">
        <v>1874</v>
      </c>
      <c r="B481" s="7" t="s">
        <v>466</v>
      </c>
    </row>
    <row r="482" spans="1:2" x14ac:dyDescent="0.25">
      <c r="A482" s="7">
        <v>227</v>
      </c>
      <c r="B482" s="7" t="s">
        <v>467</v>
      </c>
    </row>
    <row r="483" spans="1:2" x14ac:dyDescent="0.25">
      <c r="A483" s="7">
        <v>1449</v>
      </c>
      <c r="B483" s="7" t="s">
        <v>474</v>
      </c>
    </row>
    <row r="484" spans="1:2" x14ac:dyDescent="0.25">
      <c r="A484" s="7">
        <v>785</v>
      </c>
      <c r="B484" s="7" t="s">
        <v>1387</v>
      </c>
    </row>
    <row r="485" spans="1:2" x14ac:dyDescent="0.25">
      <c r="A485" s="7">
        <v>945</v>
      </c>
      <c r="B485" s="7" t="s">
        <v>475</v>
      </c>
    </row>
    <row r="486" spans="1:2" x14ac:dyDescent="0.25">
      <c r="A486" s="7">
        <v>51</v>
      </c>
      <c r="B486" s="7" t="s">
        <v>476</v>
      </c>
    </row>
    <row r="487" spans="1:2" x14ac:dyDescent="0.25">
      <c r="A487" s="7">
        <v>433</v>
      </c>
      <c r="B487" s="7" t="s">
        <v>477</v>
      </c>
    </row>
    <row r="488" spans="1:2" x14ac:dyDescent="0.25">
      <c r="A488" s="7">
        <v>34</v>
      </c>
      <c r="B488" s="7" t="s">
        <v>478</v>
      </c>
    </row>
    <row r="489" spans="1:2" x14ac:dyDescent="0.25">
      <c r="A489" s="7">
        <v>1533</v>
      </c>
      <c r="B489" s="7" t="s">
        <v>479</v>
      </c>
    </row>
    <row r="490" spans="1:2" x14ac:dyDescent="0.25">
      <c r="A490" s="7">
        <v>2039</v>
      </c>
      <c r="B490" s="7" t="s">
        <v>480</v>
      </c>
    </row>
    <row r="491" spans="1:2" x14ac:dyDescent="0.25">
      <c r="A491" s="7">
        <v>604</v>
      </c>
      <c r="B491" s="7" t="s">
        <v>481</v>
      </c>
    </row>
    <row r="492" spans="1:2" x14ac:dyDescent="0.25">
      <c r="A492" s="7">
        <v>2080</v>
      </c>
      <c r="B492" s="7" t="s">
        <v>482</v>
      </c>
    </row>
    <row r="493" spans="1:2" x14ac:dyDescent="0.25">
      <c r="A493" s="7">
        <v>1604</v>
      </c>
      <c r="B493" s="7" t="s">
        <v>483</v>
      </c>
    </row>
    <row r="494" spans="1:2" x14ac:dyDescent="0.25">
      <c r="A494" s="7">
        <v>1065</v>
      </c>
      <c r="B494" s="7" t="s">
        <v>484</v>
      </c>
    </row>
    <row r="495" spans="1:2" x14ac:dyDescent="0.25">
      <c r="A495" s="7">
        <v>1710</v>
      </c>
      <c r="B495" s="7" t="s">
        <v>485</v>
      </c>
    </row>
    <row r="496" spans="1:2" x14ac:dyDescent="0.25">
      <c r="A496" s="7">
        <v>797</v>
      </c>
      <c r="B496" s="7" t="s">
        <v>486</v>
      </c>
    </row>
    <row r="497" spans="1:2" x14ac:dyDescent="0.25">
      <c r="A497" s="7">
        <v>556</v>
      </c>
      <c r="B497" s="7" t="s">
        <v>487</v>
      </c>
    </row>
    <row r="498" spans="1:2" x14ac:dyDescent="0.25">
      <c r="A498" s="7">
        <v>2304</v>
      </c>
      <c r="B498" s="7" t="s">
        <v>488</v>
      </c>
    </row>
    <row r="499" spans="1:2" x14ac:dyDescent="0.25">
      <c r="A499" s="7">
        <v>744</v>
      </c>
      <c r="B499" s="7" t="s">
        <v>489</v>
      </c>
    </row>
    <row r="500" spans="1:2" x14ac:dyDescent="0.25">
      <c r="A500" s="7">
        <v>746</v>
      </c>
      <c r="B500" s="7" t="s">
        <v>1388</v>
      </c>
    </row>
    <row r="501" spans="1:2" x14ac:dyDescent="0.25">
      <c r="A501" s="7">
        <v>1368</v>
      </c>
      <c r="B501" s="7" t="s">
        <v>490</v>
      </c>
    </row>
    <row r="502" spans="1:2" x14ac:dyDescent="0.25">
      <c r="A502" s="7">
        <v>2240</v>
      </c>
      <c r="B502" s="7" t="s">
        <v>491</v>
      </c>
    </row>
    <row r="503" spans="1:2" x14ac:dyDescent="0.25">
      <c r="A503" s="7">
        <v>754</v>
      </c>
      <c r="B503" s="7" t="s">
        <v>492</v>
      </c>
    </row>
    <row r="504" spans="1:2" x14ac:dyDescent="0.25">
      <c r="A504" s="7">
        <v>194</v>
      </c>
      <c r="B504" s="7" t="s">
        <v>493</v>
      </c>
    </row>
    <row r="505" spans="1:2" x14ac:dyDescent="0.25">
      <c r="A505" s="7">
        <v>1363</v>
      </c>
      <c r="B505" s="7" t="s">
        <v>494</v>
      </c>
    </row>
    <row r="506" spans="1:2" x14ac:dyDescent="0.25">
      <c r="A506" s="7">
        <v>490</v>
      </c>
      <c r="B506" s="7" t="s">
        <v>495</v>
      </c>
    </row>
    <row r="507" spans="1:2" x14ac:dyDescent="0.25">
      <c r="A507" s="7">
        <v>283</v>
      </c>
      <c r="B507" s="7" t="s">
        <v>496</v>
      </c>
    </row>
    <row r="508" spans="1:2" x14ac:dyDescent="0.25">
      <c r="A508" s="7">
        <v>1258</v>
      </c>
      <c r="B508" s="7" t="s">
        <v>497</v>
      </c>
    </row>
    <row r="509" spans="1:2" x14ac:dyDescent="0.25">
      <c r="A509" s="7">
        <v>654</v>
      </c>
      <c r="B509" s="7" t="s">
        <v>498</v>
      </c>
    </row>
    <row r="510" spans="1:2" x14ac:dyDescent="0.25">
      <c r="A510" s="7">
        <v>778</v>
      </c>
      <c r="B510" s="7" t="s">
        <v>499</v>
      </c>
    </row>
    <row r="511" spans="1:2" x14ac:dyDescent="0.25">
      <c r="A511" s="7">
        <v>409</v>
      </c>
      <c r="B511" s="7" t="s">
        <v>500</v>
      </c>
    </row>
    <row r="512" spans="1:2" x14ac:dyDescent="0.25">
      <c r="A512" s="7">
        <v>232</v>
      </c>
      <c r="B512" s="7" t="s">
        <v>501</v>
      </c>
    </row>
    <row r="513" spans="1:2" x14ac:dyDescent="0.25">
      <c r="A513" s="7">
        <v>561</v>
      </c>
      <c r="B513" s="7" t="s">
        <v>502</v>
      </c>
    </row>
    <row r="514" spans="1:2" x14ac:dyDescent="0.25">
      <c r="A514" s="7">
        <v>2151</v>
      </c>
      <c r="B514" s="7" t="s">
        <v>503</v>
      </c>
    </row>
    <row r="515" spans="1:2" x14ac:dyDescent="0.25">
      <c r="A515" s="7">
        <v>1453</v>
      </c>
      <c r="B515" s="7" t="s">
        <v>504</v>
      </c>
    </row>
    <row r="516" spans="1:2" x14ac:dyDescent="0.25">
      <c r="A516" s="7">
        <v>1700</v>
      </c>
      <c r="B516" s="7" t="s">
        <v>505</v>
      </c>
    </row>
    <row r="517" spans="1:2" x14ac:dyDescent="0.25">
      <c r="A517" s="7">
        <v>794</v>
      </c>
      <c r="B517" s="7" t="s">
        <v>506</v>
      </c>
    </row>
    <row r="518" spans="1:2" x14ac:dyDescent="0.25">
      <c r="A518" s="7">
        <v>225</v>
      </c>
      <c r="B518" s="7" t="s">
        <v>507</v>
      </c>
    </row>
    <row r="519" spans="1:2" x14ac:dyDescent="0.25">
      <c r="A519" s="7">
        <v>2253</v>
      </c>
      <c r="B519" s="7" t="s">
        <v>508</v>
      </c>
    </row>
    <row r="520" spans="1:2" x14ac:dyDescent="0.25">
      <c r="A520" s="7">
        <v>2185</v>
      </c>
      <c r="B520" s="7" t="s">
        <v>509</v>
      </c>
    </row>
    <row r="521" spans="1:2" x14ac:dyDescent="0.25">
      <c r="A521" s="7">
        <v>353</v>
      </c>
      <c r="B521" s="7" t="s">
        <v>510</v>
      </c>
    </row>
    <row r="522" spans="1:2" x14ac:dyDescent="0.25">
      <c r="A522" s="7">
        <v>1847</v>
      </c>
      <c r="B522" s="7" t="s">
        <v>512</v>
      </c>
    </row>
    <row r="523" spans="1:2" x14ac:dyDescent="0.25">
      <c r="A523" s="7">
        <v>121</v>
      </c>
      <c r="B523" s="7" t="s">
        <v>513</v>
      </c>
    </row>
    <row r="524" spans="1:2" x14ac:dyDescent="0.25">
      <c r="A524" s="7">
        <v>978</v>
      </c>
      <c r="B524" s="7" t="s">
        <v>514</v>
      </c>
    </row>
    <row r="525" spans="1:2" x14ac:dyDescent="0.25">
      <c r="A525" s="7">
        <v>1613</v>
      </c>
      <c r="B525" s="7" t="s">
        <v>515</v>
      </c>
    </row>
    <row r="526" spans="1:2" x14ac:dyDescent="0.25">
      <c r="A526" s="7">
        <v>2212</v>
      </c>
      <c r="B526" s="7" t="s">
        <v>516</v>
      </c>
    </row>
    <row r="527" spans="1:2" x14ac:dyDescent="0.25">
      <c r="A527" s="7">
        <v>2231</v>
      </c>
      <c r="B527" s="7" t="s">
        <v>511</v>
      </c>
    </row>
    <row r="528" spans="1:2" x14ac:dyDescent="0.25">
      <c r="A528" s="7">
        <v>518</v>
      </c>
      <c r="B528" s="7" t="s">
        <v>517</v>
      </c>
    </row>
    <row r="529" spans="1:2" x14ac:dyDescent="0.25">
      <c r="A529" s="7">
        <v>1374</v>
      </c>
      <c r="B529" s="7" t="s">
        <v>518</v>
      </c>
    </row>
    <row r="530" spans="1:2" x14ac:dyDescent="0.25">
      <c r="A530" s="7">
        <v>597</v>
      </c>
      <c r="B530" s="7" t="s">
        <v>519</v>
      </c>
    </row>
    <row r="531" spans="1:2" x14ac:dyDescent="0.25">
      <c r="A531" s="7">
        <v>1087</v>
      </c>
      <c r="B531" s="7" t="s">
        <v>520</v>
      </c>
    </row>
    <row r="532" spans="1:2" x14ac:dyDescent="0.25">
      <c r="A532" s="7">
        <v>2274</v>
      </c>
      <c r="B532" s="7" t="s">
        <v>521</v>
      </c>
    </row>
    <row r="533" spans="1:2" x14ac:dyDescent="0.25">
      <c r="A533" s="7">
        <v>1771</v>
      </c>
      <c r="B533" s="7" t="s">
        <v>522</v>
      </c>
    </row>
    <row r="534" spans="1:2" x14ac:dyDescent="0.25">
      <c r="A534" s="7">
        <v>804</v>
      </c>
      <c r="B534" s="7" t="s">
        <v>523</v>
      </c>
    </row>
    <row r="535" spans="1:2" x14ac:dyDescent="0.25">
      <c r="A535" s="7">
        <v>495</v>
      </c>
      <c r="B535" s="7" t="s">
        <v>524</v>
      </c>
    </row>
    <row r="536" spans="1:2" x14ac:dyDescent="0.25">
      <c r="A536" s="7">
        <v>2251</v>
      </c>
      <c r="B536" s="7" t="s">
        <v>525</v>
      </c>
    </row>
    <row r="537" spans="1:2" x14ac:dyDescent="0.25">
      <c r="A537" s="7">
        <v>1807</v>
      </c>
      <c r="B537" s="7" t="s">
        <v>526</v>
      </c>
    </row>
    <row r="538" spans="1:2" x14ac:dyDescent="0.25">
      <c r="A538" s="7">
        <v>2089</v>
      </c>
      <c r="B538" s="7" t="s">
        <v>527</v>
      </c>
    </row>
    <row r="539" spans="1:2" x14ac:dyDescent="0.25">
      <c r="A539" s="7">
        <v>492</v>
      </c>
      <c r="B539" s="7" t="s">
        <v>1389</v>
      </c>
    </row>
    <row r="540" spans="1:2" x14ac:dyDescent="0.25">
      <c r="A540" s="7">
        <v>2293</v>
      </c>
      <c r="B540" s="7" t="s">
        <v>528</v>
      </c>
    </row>
    <row r="541" spans="1:2" x14ac:dyDescent="0.25">
      <c r="A541" s="7">
        <v>301</v>
      </c>
      <c r="B541" s="7" t="s">
        <v>529</v>
      </c>
    </row>
    <row r="542" spans="1:2" x14ac:dyDescent="0.25">
      <c r="A542" s="7">
        <v>1406</v>
      </c>
      <c r="B542" s="7" t="s">
        <v>530</v>
      </c>
    </row>
    <row r="543" spans="1:2" x14ac:dyDescent="0.25">
      <c r="A543" s="7">
        <v>2148</v>
      </c>
      <c r="B543" s="7" t="s">
        <v>531</v>
      </c>
    </row>
    <row r="544" spans="1:2" x14ac:dyDescent="0.25">
      <c r="A544" s="7">
        <v>2256</v>
      </c>
      <c r="B544" s="7" t="s">
        <v>532</v>
      </c>
    </row>
    <row r="545" spans="1:2" x14ac:dyDescent="0.25">
      <c r="A545" s="7">
        <v>820</v>
      </c>
      <c r="B545" s="7" t="s">
        <v>533</v>
      </c>
    </row>
    <row r="546" spans="1:2" x14ac:dyDescent="0.25">
      <c r="A546" s="7">
        <v>1333</v>
      </c>
      <c r="B546" s="7" t="s">
        <v>534</v>
      </c>
    </row>
    <row r="547" spans="1:2" x14ac:dyDescent="0.25">
      <c r="A547" s="7">
        <v>1103</v>
      </c>
      <c r="B547" s="7" t="s">
        <v>535</v>
      </c>
    </row>
    <row r="548" spans="1:2" x14ac:dyDescent="0.25">
      <c r="A548" s="7">
        <v>1677</v>
      </c>
      <c r="B548" s="7" t="s">
        <v>536</v>
      </c>
    </row>
    <row r="549" spans="1:2" x14ac:dyDescent="0.25">
      <c r="A549" s="7">
        <v>1643</v>
      </c>
      <c r="B549" s="7" t="s">
        <v>537</v>
      </c>
    </row>
    <row r="550" spans="1:2" x14ac:dyDescent="0.25">
      <c r="A550" s="7">
        <v>3143</v>
      </c>
      <c r="B550" s="7" t="s">
        <v>538</v>
      </c>
    </row>
    <row r="551" spans="1:2" x14ac:dyDescent="0.25">
      <c r="A551" s="7">
        <v>1855</v>
      </c>
      <c r="B551" s="7" t="s">
        <v>539</v>
      </c>
    </row>
    <row r="552" spans="1:2" x14ac:dyDescent="0.25">
      <c r="A552" s="7">
        <v>1617</v>
      </c>
      <c r="B552" s="7" t="s">
        <v>540</v>
      </c>
    </row>
    <row r="553" spans="1:2" x14ac:dyDescent="0.25">
      <c r="A553" s="7">
        <v>1161</v>
      </c>
      <c r="B553" s="7" t="s">
        <v>541</v>
      </c>
    </row>
    <row r="554" spans="1:2" x14ac:dyDescent="0.25">
      <c r="A554" s="7">
        <v>1816</v>
      </c>
      <c r="B554" s="7" t="s">
        <v>1390</v>
      </c>
    </row>
    <row r="555" spans="1:2" x14ac:dyDescent="0.25">
      <c r="A555" s="7">
        <v>344</v>
      </c>
      <c r="B555" s="7" t="s">
        <v>543</v>
      </c>
    </row>
    <row r="556" spans="1:2" x14ac:dyDescent="0.25">
      <c r="A556" s="7">
        <v>271</v>
      </c>
      <c r="B556" s="7" t="s">
        <v>545</v>
      </c>
    </row>
    <row r="557" spans="1:2" x14ac:dyDescent="0.25">
      <c r="A557" s="7">
        <v>1317</v>
      </c>
      <c r="B557" s="7" t="s">
        <v>546</v>
      </c>
    </row>
    <row r="558" spans="1:2" x14ac:dyDescent="0.25">
      <c r="A558" s="7">
        <v>1099</v>
      </c>
      <c r="B558" s="7" t="s">
        <v>547</v>
      </c>
    </row>
    <row r="559" spans="1:2" x14ac:dyDescent="0.25">
      <c r="A559" s="7">
        <v>1078</v>
      </c>
      <c r="B559" s="7" t="s">
        <v>549</v>
      </c>
    </row>
    <row r="560" spans="1:2" x14ac:dyDescent="0.25">
      <c r="A560" s="7">
        <v>967</v>
      </c>
      <c r="B560" s="7" t="s">
        <v>550</v>
      </c>
    </row>
    <row r="561" spans="1:2" x14ac:dyDescent="0.25">
      <c r="A561" s="7">
        <v>1995</v>
      </c>
      <c r="B561" s="7" t="s">
        <v>542</v>
      </c>
    </row>
    <row r="562" spans="1:2" x14ac:dyDescent="0.25">
      <c r="A562" s="7">
        <v>1337</v>
      </c>
      <c r="B562" s="7" t="s">
        <v>544</v>
      </c>
    </row>
    <row r="563" spans="1:2" x14ac:dyDescent="0.25">
      <c r="A563" s="7">
        <v>1603</v>
      </c>
      <c r="B563" s="7" t="s">
        <v>548</v>
      </c>
    </row>
    <row r="564" spans="1:2" x14ac:dyDescent="0.25">
      <c r="A564" s="7">
        <v>1637</v>
      </c>
      <c r="B564" s="7" t="s">
        <v>551</v>
      </c>
    </row>
    <row r="565" spans="1:2" x14ac:dyDescent="0.25">
      <c r="A565" s="7">
        <v>612</v>
      </c>
      <c r="B565" s="7" t="s">
        <v>552</v>
      </c>
    </row>
    <row r="566" spans="1:2" x14ac:dyDescent="0.25">
      <c r="A566" s="7">
        <v>1827</v>
      </c>
      <c r="B566" s="7" t="s">
        <v>553</v>
      </c>
    </row>
    <row r="567" spans="1:2" x14ac:dyDescent="0.25">
      <c r="A567" s="7">
        <v>1142</v>
      </c>
      <c r="B567" s="7" t="s">
        <v>554</v>
      </c>
    </row>
    <row r="568" spans="1:2" x14ac:dyDescent="0.25">
      <c r="A568" s="7">
        <v>1616</v>
      </c>
      <c r="B568" s="7" t="s">
        <v>555</v>
      </c>
    </row>
    <row r="569" spans="1:2" x14ac:dyDescent="0.25">
      <c r="A569" s="7">
        <v>1158</v>
      </c>
      <c r="B569" s="7" t="s">
        <v>556</v>
      </c>
    </row>
    <row r="570" spans="1:2" x14ac:dyDescent="0.25">
      <c r="A570" s="7">
        <v>2002</v>
      </c>
      <c r="B570" s="7" t="s">
        <v>557</v>
      </c>
    </row>
    <row r="571" spans="1:2" x14ac:dyDescent="0.25">
      <c r="A571" s="7">
        <v>1116</v>
      </c>
      <c r="B571" s="7" t="s">
        <v>558</v>
      </c>
    </row>
    <row r="572" spans="1:2" x14ac:dyDescent="0.25">
      <c r="A572" s="7">
        <v>1485</v>
      </c>
      <c r="B572" s="7" t="s">
        <v>1391</v>
      </c>
    </row>
    <row r="573" spans="1:2" x14ac:dyDescent="0.25">
      <c r="A573" s="7">
        <v>1674</v>
      </c>
      <c r="B573" s="7" t="s">
        <v>559</v>
      </c>
    </row>
    <row r="574" spans="1:2" x14ac:dyDescent="0.25">
      <c r="A574" s="7">
        <v>1354</v>
      </c>
      <c r="B574" s="7" t="s">
        <v>560</v>
      </c>
    </row>
    <row r="575" spans="1:2" x14ac:dyDescent="0.25">
      <c r="A575" s="7">
        <v>2204</v>
      </c>
      <c r="B575" s="7" t="s">
        <v>561</v>
      </c>
    </row>
    <row r="576" spans="1:2" x14ac:dyDescent="0.25">
      <c r="A576" s="7">
        <v>1382</v>
      </c>
      <c r="B576" s="7" t="s">
        <v>562</v>
      </c>
    </row>
    <row r="577" spans="1:2" x14ac:dyDescent="0.25">
      <c r="A577" s="7">
        <v>2224</v>
      </c>
      <c r="B577" s="7" t="s">
        <v>563</v>
      </c>
    </row>
    <row r="578" spans="1:2" x14ac:dyDescent="0.25">
      <c r="A578" s="7">
        <v>742</v>
      </c>
      <c r="B578" s="7" t="s">
        <v>564</v>
      </c>
    </row>
    <row r="579" spans="1:2" x14ac:dyDescent="0.25">
      <c r="A579" s="7">
        <v>972</v>
      </c>
      <c r="B579" s="7" t="s">
        <v>565</v>
      </c>
    </row>
    <row r="580" spans="1:2" x14ac:dyDescent="0.25">
      <c r="A580" s="7">
        <v>1200</v>
      </c>
      <c r="B580" s="7" t="s">
        <v>566</v>
      </c>
    </row>
    <row r="581" spans="1:2" x14ac:dyDescent="0.25">
      <c r="A581" s="7">
        <v>2172</v>
      </c>
      <c r="B581" s="7" t="s">
        <v>567</v>
      </c>
    </row>
    <row r="582" spans="1:2" x14ac:dyDescent="0.25">
      <c r="A582" s="7">
        <v>1578</v>
      </c>
      <c r="B582" s="7" t="s">
        <v>568</v>
      </c>
    </row>
    <row r="583" spans="1:2" x14ac:dyDescent="0.25">
      <c r="A583" s="7">
        <v>807</v>
      </c>
      <c r="B583" s="7" t="s">
        <v>569</v>
      </c>
    </row>
    <row r="584" spans="1:2" x14ac:dyDescent="0.25">
      <c r="A584" s="7">
        <v>2232</v>
      </c>
      <c r="B584" s="7" t="s">
        <v>570</v>
      </c>
    </row>
    <row r="585" spans="1:2" x14ac:dyDescent="0.25">
      <c r="A585" s="7">
        <v>2309</v>
      </c>
      <c r="B585" s="7" t="s">
        <v>571</v>
      </c>
    </row>
    <row r="586" spans="1:2" x14ac:dyDescent="0.25">
      <c r="A586" s="7">
        <v>2053</v>
      </c>
      <c r="B586" s="7" t="s">
        <v>572</v>
      </c>
    </row>
    <row r="587" spans="1:2" x14ac:dyDescent="0.25">
      <c r="A587" s="7">
        <v>2192</v>
      </c>
      <c r="B587" s="7" t="s">
        <v>573</v>
      </c>
    </row>
    <row r="588" spans="1:2" x14ac:dyDescent="0.25">
      <c r="A588" s="7">
        <v>1600</v>
      </c>
      <c r="B588" s="7" t="s">
        <v>574</v>
      </c>
    </row>
    <row r="589" spans="1:2" x14ac:dyDescent="0.25">
      <c r="A589" s="7">
        <v>1436</v>
      </c>
      <c r="B589" s="7" t="s">
        <v>575</v>
      </c>
    </row>
    <row r="590" spans="1:2" x14ac:dyDescent="0.25">
      <c r="A590" s="7">
        <v>273</v>
      </c>
      <c r="B590" s="7" t="s">
        <v>576</v>
      </c>
    </row>
    <row r="591" spans="1:2" x14ac:dyDescent="0.25">
      <c r="A591" s="7">
        <v>442</v>
      </c>
      <c r="B591" s="7" t="s">
        <v>577</v>
      </c>
    </row>
    <row r="592" spans="1:2" x14ac:dyDescent="0.25">
      <c r="A592" s="7">
        <v>1703</v>
      </c>
      <c r="B592" s="7" t="s">
        <v>578</v>
      </c>
    </row>
    <row r="593" spans="1:2" x14ac:dyDescent="0.25">
      <c r="A593" s="7">
        <v>861</v>
      </c>
      <c r="B593" s="7" t="s">
        <v>579</v>
      </c>
    </row>
    <row r="594" spans="1:2" x14ac:dyDescent="0.25">
      <c r="A594" s="7">
        <v>1864</v>
      </c>
      <c r="B594" s="7" t="s">
        <v>580</v>
      </c>
    </row>
    <row r="595" spans="1:2" x14ac:dyDescent="0.25">
      <c r="A595" s="7">
        <v>1580</v>
      </c>
      <c r="B595" s="7" t="s">
        <v>581</v>
      </c>
    </row>
    <row r="596" spans="1:2" x14ac:dyDescent="0.25">
      <c r="A596" s="7">
        <v>2213</v>
      </c>
      <c r="B596" s="7" t="s">
        <v>582</v>
      </c>
    </row>
    <row r="597" spans="1:2" x14ac:dyDescent="0.25">
      <c r="A597" s="7">
        <v>2258</v>
      </c>
      <c r="B597" s="7" t="s">
        <v>583</v>
      </c>
    </row>
    <row r="598" spans="1:2" x14ac:dyDescent="0.25">
      <c r="A598" s="7">
        <v>664</v>
      </c>
      <c r="B598" s="7" t="s">
        <v>584</v>
      </c>
    </row>
    <row r="599" spans="1:2" x14ac:dyDescent="0.25">
      <c r="A599" s="7">
        <v>91</v>
      </c>
      <c r="B599" s="7" t="s">
        <v>585</v>
      </c>
    </row>
    <row r="600" spans="1:2" x14ac:dyDescent="0.25">
      <c r="A600" s="7">
        <v>762</v>
      </c>
      <c r="B600" s="7" t="s">
        <v>586</v>
      </c>
    </row>
    <row r="601" spans="1:2" x14ac:dyDescent="0.25">
      <c r="A601" s="7">
        <v>499</v>
      </c>
      <c r="B601" s="7" t="s">
        <v>587</v>
      </c>
    </row>
    <row r="602" spans="1:2" x14ac:dyDescent="0.25">
      <c r="A602" s="7">
        <v>795</v>
      </c>
      <c r="B602" s="7" t="s">
        <v>588</v>
      </c>
    </row>
    <row r="603" spans="1:2" x14ac:dyDescent="0.25">
      <c r="A603" s="7">
        <v>1466</v>
      </c>
      <c r="B603" s="7" t="s">
        <v>589</v>
      </c>
    </row>
    <row r="604" spans="1:2" x14ac:dyDescent="0.25">
      <c r="A604" s="7">
        <v>376</v>
      </c>
      <c r="B604" s="7" t="s">
        <v>590</v>
      </c>
    </row>
    <row r="605" spans="1:2" x14ac:dyDescent="0.25">
      <c r="A605" s="7">
        <v>943</v>
      </c>
      <c r="B605" s="7" t="s">
        <v>591</v>
      </c>
    </row>
    <row r="606" spans="1:2" x14ac:dyDescent="0.25">
      <c r="A606" s="7">
        <v>94</v>
      </c>
      <c r="B606" s="7" t="s">
        <v>592</v>
      </c>
    </row>
    <row r="607" spans="1:2" x14ac:dyDescent="0.25">
      <c r="A607" s="7">
        <v>956</v>
      </c>
      <c r="B607" s="7" t="s">
        <v>593</v>
      </c>
    </row>
    <row r="608" spans="1:2" x14ac:dyDescent="0.25">
      <c r="A608" s="7">
        <v>833</v>
      </c>
      <c r="B608" s="7" t="s">
        <v>594</v>
      </c>
    </row>
    <row r="609" spans="1:2" x14ac:dyDescent="0.25">
      <c r="A609" s="7">
        <v>2140</v>
      </c>
      <c r="B609" s="7" t="s">
        <v>595</v>
      </c>
    </row>
    <row r="610" spans="1:2" x14ac:dyDescent="0.25">
      <c r="A610" s="7">
        <v>707</v>
      </c>
      <c r="B610" s="7" t="s">
        <v>596</v>
      </c>
    </row>
    <row r="611" spans="1:2" x14ac:dyDescent="0.25">
      <c r="A611" s="7">
        <v>2294</v>
      </c>
      <c r="B611" s="7" t="s">
        <v>597</v>
      </c>
    </row>
    <row r="612" spans="1:2" x14ac:dyDescent="0.25">
      <c r="A612" s="7">
        <v>4042</v>
      </c>
      <c r="B612" s="7" t="s">
        <v>1392</v>
      </c>
    </row>
    <row r="613" spans="1:2" x14ac:dyDescent="0.25">
      <c r="A613" s="7">
        <v>2082</v>
      </c>
      <c r="B613" s="7" t="s">
        <v>598</v>
      </c>
    </row>
    <row r="614" spans="1:2" x14ac:dyDescent="0.25">
      <c r="A614" s="7">
        <v>336</v>
      </c>
      <c r="B614" s="7" t="s">
        <v>599</v>
      </c>
    </row>
    <row r="615" spans="1:2" x14ac:dyDescent="0.25">
      <c r="A615" s="7">
        <v>1936</v>
      </c>
      <c r="B615" s="7" t="s">
        <v>600</v>
      </c>
    </row>
    <row r="616" spans="1:2" x14ac:dyDescent="0.25">
      <c r="A616" s="7">
        <v>2197</v>
      </c>
      <c r="B616" s="7" t="s">
        <v>601</v>
      </c>
    </row>
    <row r="617" spans="1:2" x14ac:dyDescent="0.25">
      <c r="A617" s="7">
        <v>501</v>
      </c>
      <c r="B617" s="7" t="s">
        <v>602</v>
      </c>
    </row>
    <row r="618" spans="1:2" x14ac:dyDescent="0.25">
      <c r="A618" s="7">
        <v>290</v>
      </c>
      <c r="B618" s="7" t="s">
        <v>603</v>
      </c>
    </row>
    <row r="619" spans="1:2" x14ac:dyDescent="0.25">
      <c r="A619" s="7">
        <v>2193</v>
      </c>
      <c r="B619" s="7" t="s">
        <v>604</v>
      </c>
    </row>
    <row r="620" spans="1:2" x14ac:dyDescent="0.25">
      <c r="A620" s="7">
        <v>1373</v>
      </c>
      <c r="B620" s="7" t="s">
        <v>605</v>
      </c>
    </row>
    <row r="621" spans="1:2" x14ac:dyDescent="0.25">
      <c r="A621" s="7">
        <v>1413</v>
      </c>
      <c r="B621" s="7" t="s">
        <v>606</v>
      </c>
    </row>
    <row r="622" spans="1:2" x14ac:dyDescent="0.25">
      <c r="A622" s="7">
        <v>1574</v>
      </c>
      <c r="B622" s="7" t="s">
        <v>607</v>
      </c>
    </row>
    <row r="623" spans="1:2" x14ac:dyDescent="0.25">
      <c r="A623" s="7">
        <v>131</v>
      </c>
      <c r="B623" s="7" t="s">
        <v>608</v>
      </c>
    </row>
    <row r="624" spans="1:2" x14ac:dyDescent="0.25">
      <c r="A624" s="7">
        <v>2101</v>
      </c>
      <c r="B624" s="7" t="s">
        <v>610</v>
      </c>
    </row>
    <row r="625" spans="1:2" x14ac:dyDescent="0.25">
      <c r="A625" s="7">
        <v>154</v>
      </c>
      <c r="B625" s="7" t="s">
        <v>609</v>
      </c>
    </row>
    <row r="626" spans="1:2" x14ac:dyDescent="0.25">
      <c r="A626" s="7">
        <v>315</v>
      </c>
      <c r="B626" s="7" t="s">
        <v>611</v>
      </c>
    </row>
    <row r="627" spans="1:2" x14ac:dyDescent="0.25">
      <c r="A627" s="7">
        <v>826</v>
      </c>
      <c r="B627" s="7" t="s">
        <v>612</v>
      </c>
    </row>
    <row r="628" spans="1:2" x14ac:dyDescent="0.25">
      <c r="A628" s="7">
        <v>3132</v>
      </c>
      <c r="B628" s="7" t="s">
        <v>613</v>
      </c>
    </row>
    <row r="629" spans="1:2" x14ac:dyDescent="0.25">
      <c r="A629" s="7">
        <v>1835</v>
      </c>
      <c r="B629" s="7" t="s">
        <v>614</v>
      </c>
    </row>
    <row r="630" spans="1:2" x14ac:dyDescent="0.25">
      <c r="A630" s="7">
        <v>1805</v>
      </c>
      <c r="B630" s="7" t="s">
        <v>615</v>
      </c>
    </row>
    <row r="631" spans="1:2" x14ac:dyDescent="0.25">
      <c r="A631" s="7">
        <v>2004</v>
      </c>
      <c r="B631" s="7" t="s">
        <v>616</v>
      </c>
    </row>
    <row r="632" spans="1:2" x14ac:dyDescent="0.25">
      <c r="A632" s="7">
        <v>2228</v>
      </c>
      <c r="B632" s="7" t="s">
        <v>617</v>
      </c>
    </row>
    <row r="633" spans="1:2" x14ac:dyDescent="0.25">
      <c r="A633" s="7">
        <v>1455</v>
      </c>
      <c r="B633" s="7" t="s">
        <v>618</v>
      </c>
    </row>
    <row r="634" spans="1:2" x14ac:dyDescent="0.25">
      <c r="A634" s="7">
        <v>1149</v>
      </c>
      <c r="B634" s="7" t="s">
        <v>619</v>
      </c>
    </row>
    <row r="635" spans="1:2" x14ac:dyDescent="0.25">
      <c r="A635" s="7">
        <v>1672</v>
      </c>
      <c r="B635" s="7" t="s">
        <v>620</v>
      </c>
    </row>
    <row r="636" spans="1:2" x14ac:dyDescent="0.25">
      <c r="A636" s="7">
        <v>1692</v>
      </c>
      <c r="B636" s="7" t="s">
        <v>621</v>
      </c>
    </row>
    <row r="637" spans="1:2" x14ac:dyDescent="0.25">
      <c r="A637" s="7">
        <v>4016</v>
      </c>
      <c r="B637" s="7" t="s">
        <v>1393</v>
      </c>
    </row>
    <row r="638" spans="1:2" x14ac:dyDescent="0.25">
      <c r="A638" s="7">
        <v>1343</v>
      </c>
      <c r="B638" s="7" t="s">
        <v>622</v>
      </c>
    </row>
    <row r="639" spans="1:2" x14ac:dyDescent="0.25">
      <c r="A639" s="7">
        <v>4</v>
      </c>
      <c r="B639" s="7" t="s">
        <v>623</v>
      </c>
    </row>
    <row r="640" spans="1:2" x14ac:dyDescent="0.25">
      <c r="A640" s="7">
        <v>226</v>
      </c>
      <c r="B640" s="7" t="s">
        <v>624</v>
      </c>
    </row>
    <row r="641" spans="1:2" x14ac:dyDescent="0.25">
      <c r="A641" s="7">
        <v>1820</v>
      </c>
      <c r="B641" s="7" t="s">
        <v>1441</v>
      </c>
    </row>
    <row r="642" spans="1:2" x14ac:dyDescent="0.25">
      <c r="A642" s="7">
        <v>1473</v>
      </c>
      <c r="B642" s="7" t="s">
        <v>626</v>
      </c>
    </row>
    <row r="643" spans="1:2" x14ac:dyDescent="0.25">
      <c r="A643" s="7">
        <v>2199</v>
      </c>
      <c r="B643" s="7" t="s">
        <v>627</v>
      </c>
    </row>
    <row r="644" spans="1:2" x14ac:dyDescent="0.25">
      <c r="A644" s="7">
        <v>1398</v>
      </c>
      <c r="B644" s="7" t="s">
        <v>625</v>
      </c>
    </row>
    <row r="645" spans="1:2" x14ac:dyDescent="0.25">
      <c r="A645" s="7">
        <v>302</v>
      </c>
      <c r="B645" s="7" t="s">
        <v>628</v>
      </c>
    </row>
    <row r="646" spans="1:2" x14ac:dyDescent="0.25">
      <c r="A646" s="7">
        <v>1478</v>
      </c>
      <c r="B646" s="7" t="s">
        <v>629</v>
      </c>
    </row>
    <row r="647" spans="1:2" x14ac:dyDescent="0.25">
      <c r="A647" s="7">
        <v>951</v>
      </c>
      <c r="B647" s="7" t="s">
        <v>630</v>
      </c>
    </row>
    <row r="648" spans="1:2" x14ac:dyDescent="0.25">
      <c r="A648" s="7">
        <v>1577</v>
      </c>
      <c r="B648" s="7" t="s">
        <v>631</v>
      </c>
    </row>
    <row r="649" spans="1:2" x14ac:dyDescent="0.25">
      <c r="A649" s="7">
        <v>1646</v>
      </c>
      <c r="B649" s="7" t="s">
        <v>632</v>
      </c>
    </row>
    <row r="650" spans="1:2" x14ac:dyDescent="0.25">
      <c r="A650" s="7">
        <v>1595</v>
      </c>
      <c r="B650" s="7" t="s">
        <v>633</v>
      </c>
    </row>
    <row r="651" spans="1:2" x14ac:dyDescent="0.25">
      <c r="A651" s="7">
        <v>2261</v>
      </c>
      <c r="B651" s="7" t="s">
        <v>634</v>
      </c>
    </row>
    <row r="652" spans="1:2" x14ac:dyDescent="0.25">
      <c r="A652" s="7">
        <v>3144</v>
      </c>
      <c r="B652" s="7" t="s">
        <v>635</v>
      </c>
    </row>
    <row r="653" spans="1:2" x14ac:dyDescent="0.25">
      <c r="A653" s="7">
        <v>423</v>
      </c>
      <c r="B653" s="7" t="s">
        <v>636</v>
      </c>
    </row>
    <row r="654" spans="1:2" x14ac:dyDescent="0.25">
      <c r="A654" s="7">
        <v>1380</v>
      </c>
      <c r="B654" s="7" t="s">
        <v>637</v>
      </c>
    </row>
    <row r="655" spans="1:2" x14ac:dyDescent="0.25">
      <c r="A655" s="7">
        <v>2184</v>
      </c>
      <c r="B655" s="7" t="s">
        <v>677</v>
      </c>
    </row>
    <row r="656" spans="1:2" x14ac:dyDescent="0.25">
      <c r="A656" s="7">
        <v>2033</v>
      </c>
      <c r="B656" s="7" t="s">
        <v>638</v>
      </c>
    </row>
    <row r="657" spans="1:2" x14ac:dyDescent="0.25">
      <c r="A657" s="7">
        <v>1620</v>
      </c>
      <c r="B657" s="7" t="s">
        <v>639</v>
      </c>
    </row>
    <row r="658" spans="1:2" x14ac:dyDescent="0.25">
      <c r="A658" s="7">
        <v>1031</v>
      </c>
      <c r="B658" s="7" t="s">
        <v>640</v>
      </c>
    </row>
    <row r="659" spans="1:2" x14ac:dyDescent="0.25">
      <c r="A659" s="7">
        <v>2262</v>
      </c>
      <c r="B659" s="7" t="s">
        <v>641</v>
      </c>
    </row>
    <row r="660" spans="1:2" x14ac:dyDescent="0.25">
      <c r="A660" s="7">
        <v>1991</v>
      </c>
      <c r="B660" s="7" t="s">
        <v>642</v>
      </c>
    </row>
    <row r="661" spans="1:2" x14ac:dyDescent="0.25">
      <c r="A661" s="7">
        <v>2273</v>
      </c>
      <c r="B661" s="7" t="s">
        <v>643</v>
      </c>
    </row>
    <row r="662" spans="1:2" x14ac:dyDescent="0.25">
      <c r="A662" s="7">
        <v>1276</v>
      </c>
      <c r="B662" s="7" t="s">
        <v>644</v>
      </c>
    </row>
    <row r="663" spans="1:2" x14ac:dyDescent="0.25">
      <c r="A663" s="7">
        <v>1220</v>
      </c>
      <c r="B663" s="7" t="s">
        <v>645</v>
      </c>
    </row>
    <row r="664" spans="1:2" x14ac:dyDescent="0.25">
      <c r="A664" s="7">
        <v>1542</v>
      </c>
      <c r="B664" s="7" t="s">
        <v>646</v>
      </c>
    </row>
    <row r="665" spans="1:2" x14ac:dyDescent="0.25">
      <c r="A665" s="7">
        <v>1988</v>
      </c>
      <c r="B665" s="7" t="s">
        <v>647</v>
      </c>
    </row>
    <row r="666" spans="1:2" x14ac:dyDescent="0.25">
      <c r="A666" s="7">
        <v>38</v>
      </c>
      <c r="B666" s="7" t="s">
        <v>648</v>
      </c>
    </row>
    <row r="667" spans="1:2" x14ac:dyDescent="0.25">
      <c r="A667" s="7">
        <v>864</v>
      </c>
      <c r="B667" s="7" t="s">
        <v>649</v>
      </c>
    </row>
    <row r="668" spans="1:2" x14ac:dyDescent="0.25">
      <c r="A668" s="7">
        <v>1540</v>
      </c>
      <c r="B668" s="7" t="s">
        <v>650</v>
      </c>
    </row>
    <row r="669" spans="1:2" x14ac:dyDescent="0.25">
      <c r="A669" s="7">
        <v>2022</v>
      </c>
      <c r="B669" s="7" t="s">
        <v>651</v>
      </c>
    </row>
    <row r="670" spans="1:2" x14ac:dyDescent="0.25">
      <c r="A670" s="7">
        <v>4039</v>
      </c>
      <c r="B670" s="7" t="s">
        <v>1345</v>
      </c>
    </row>
    <row r="671" spans="1:2" x14ac:dyDescent="0.25">
      <c r="A671" s="7">
        <v>613</v>
      </c>
      <c r="B671" s="7" t="s">
        <v>652</v>
      </c>
    </row>
    <row r="672" spans="1:2" x14ac:dyDescent="0.25">
      <c r="A672" s="7">
        <v>1781</v>
      </c>
      <c r="B672" s="7" t="s">
        <v>653</v>
      </c>
    </row>
    <row r="673" spans="1:2" x14ac:dyDescent="0.25">
      <c r="A673" s="7">
        <v>1861</v>
      </c>
      <c r="B673" s="7" t="s">
        <v>654</v>
      </c>
    </row>
    <row r="674" spans="1:2" x14ac:dyDescent="0.25">
      <c r="A674" s="7">
        <v>782</v>
      </c>
      <c r="B674" s="7" t="s">
        <v>655</v>
      </c>
    </row>
    <row r="675" spans="1:2" x14ac:dyDescent="0.25">
      <c r="A675" s="7">
        <v>116</v>
      </c>
      <c r="B675" s="7" t="s">
        <v>656</v>
      </c>
    </row>
    <row r="676" spans="1:2" x14ac:dyDescent="0.25">
      <c r="A676" s="7">
        <v>916</v>
      </c>
      <c r="B676" s="7" t="s">
        <v>657</v>
      </c>
    </row>
    <row r="677" spans="1:2" x14ac:dyDescent="0.25">
      <c r="A677" s="7">
        <v>2848</v>
      </c>
      <c r="B677" s="7" t="s">
        <v>659</v>
      </c>
    </row>
    <row r="678" spans="1:2" x14ac:dyDescent="0.25">
      <c r="A678" s="7">
        <v>414</v>
      </c>
      <c r="B678" s="7" t="s">
        <v>660</v>
      </c>
    </row>
    <row r="679" spans="1:2" x14ac:dyDescent="0.25">
      <c r="A679" s="7">
        <v>1972</v>
      </c>
      <c r="B679" s="7" t="s">
        <v>658</v>
      </c>
    </row>
    <row r="680" spans="1:2" x14ac:dyDescent="0.25">
      <c r="A680" s="7">
        <v>1557</v>
      </c>
      <c r="B680" s="7" t="s">
        <v>661</v>
      </c>
    </row>
    <row r="681" spans="1:2" x14ac:dyDescent="0.25">
      <c r="A681" s="7">
        <v>828</v>
      </c>
      <c r="B681" s="7" t="s">
        <v>662</v>
      </c>
    </row>
    <row r="682" spans="1:2" x14ac:dyDescent="0.25">
      <c r="A682" s="7">
        <v>110</v>
      </c>
      <c r="B682" s="7" t="s">
        <v>663</v>
      </c>
    </row>
    <row r="683" spans="1:2" x14ac:dyDescent="0.25">
      <c r="A683" s="7">
        <v>592</v>
      </c>
      <c r="B683" s="7" t="s">
        <v>664</v>
      </c>
    </row>
    <row r="684" spans="1:2" x14ac:dyDescent="0.25">
      <c r="A684" s="7">
        <v>1766</v>
      </c>
      <c r="B684" s="7" t="s">
        <v>665</v>
      </c>
    </row>
    <row r="685" spans="1:2" x14ac:dyDescent="0.25">
      <c r="A685" s="7">
        <v>472</v>
      </c>
      <c r="B685" s="7" t="s">
        <v>666</v>
      </c>
    </row>
    <row r="686" spans="1:2" x14ac:dyDescent="0.25">
      <c r="A686" s="7">
        <v>1797</v>
      </c>
      <c r="B686" s="7" t="s">
        <v>667</v>
      </c>
    </row>
    <row r="687" spans="1:2" x14ac:dyDescent="0.25">
      <c r="A687" s="7">
        <v>1738</v>
      </c>
      <c r="B687" s="7" t="s">
        <v>668</v>
      </c>
    </row>
    <row r="688" spans="1:2" x14ac:dyDescent="0.25">
      <c r="A688" s="7">
        <v>1739</v>
      </c>
      <c r="B688" s="7" t="s">
        <v>669</v>
      </c>
    </row>
    <row r="689" spans="1:2" x14ac:dyDescent="0.25">
      <c r="A689" s="7">
        <v>1419</v>
      </c>
      <c r="B689" s="7" t="s">
        <v>670</v>
      </c>
    </row>
    <row r="690" spans="1:2" x14ac:dyDescent="0.25">
      <c r="A690" s="7">
        <v>299</v>
      </c>
      <c r="B690" s="7" t="s">
        <v>671</v>
      </c>
    </row>
    <row r="691" spans="1:2" x14ac:dyDescent="0.25">
      <c r="A691" s="7">
        <v>1905</v>
      </c>
      <c r="B691" s="7" t="s">
        <v>672</v>
      </c>
    </row>
    <row r="692" spans="1:2" x14ac:dyDescent="0.25">
      <c r="A692" s="7">
        <v>188</v>
      </c>
      <c r="B692" s="7" t="s">
        <v>673</v>
      </c>
    </row>
    <row r="693" spans="1:2" x14ac:dyDescent="0.25">
      <c r="A693" s="7">
        <v>554</v>
      </c>
      <c r="B693" s="7" t="s">
        <v>674</v>
      </c>
    </row>
    <row r="694" spans="1:2" x14ac:dyDescent="0.25">
      <c r="A694" s="7">
        <v>4040</v>
      </c>
      <c r="B694" s="7" t="s">
        <v>1394</v>
      </c>
    </row>
    <row r="695" spans="1:2" x14ac:dyDescent="0.25">
      <c r="A695" s="7">
        <v>1661</v>
      </c>
      <c r="B695" s="7" t="s">
        <v>675</v>
      </c>
    </row>
    <row r="696" spans="1:2" x14ac:dyDescent="0.25">
      <c r="A696" s="7">
        <v>2852</v>
      </c>
      <c r="B696" s="7" t="s">
        <v>676</v>
      </c>
    </row>
    <row r="697" spans="1:2" x14ac:dyDescent="0.25">
      <c r="A697" s="7">
        <v>784</v>
      </c>
      <c r="B697" s="7" t="s">
        <v>678</v>
      </c>
    </row>
    <row r="698" spans="1:2" x14ac:dyDescent="0.25">
      <c r="A698" s="7">
        <v>1357</v>
      </c>
      <c r="B698" s="7" t="s">
        <v>679</v>
      </c>
    </row>
    <row r="699" spans="1:2" x14ac:dyDescent="0.25">
      <c r="A699" s="7">
        <v>936</v>
      </c>
      <c r="B699" s="7" t="s">
        <v>680</v>
      </c>
    </row>
    <row r="700" spans="1:2" x14ac:dyDescent="0.25">
      <c r="A700" s="7">
        <v>2257</v>
      </c>
      <c r="B700" s="7" t="s">
        <v>681</v>
      </c>
    </row>
    <row r="701" spans="1:2" x14ac:dyDescent="0.25">
      <c r="A701" s="7">
        <v>1785</v>
      </c>
      <c r="B701" s="7" t="s">
        <v>682</v>
      </c>
    </row>
    <row r="702" spans="1:2" x14ac:dyDescent="0.25">
      <c r="A702" s="7">
        <v>830</v>
      </c>
      <c r="B702" s="7" t="s">
        <v>683</v>
      </c>
    </row>
    <row r="703" spans="1:2" x14ac:dyDescent="0.25">
      <c r="A703" s="7">
        <v>2875</v>
      </c>
      <c r="B703" s="7" t="s">
        <v>684</v>
      </c>
    </row>
    <row r="704" spans="1:2" x14ac:dyDescent="0.25">
      <c r="A704" s="7">
        <v>190</v>
      </c>
      <c r="B704" s="7" t="s">
        <v>685</v>
      </c>
    </row>
    <row r="705" spans="1:2" x14ac:dyDescent="0.25">
      <c r="A705" s="7">
        <v>1226</v>
      </c>
      <c r="B705" s="7" t="s">
        <v>686</v>
      </c>
    </row>
    <row r="706" spans="1:2" x14ac:dyDescent="0.25">
      <c r="A706" s="7">
        <v>88</v>
      </c>
      <c r="B706" s="7" t="s">
        <v>1395</v>
      </c>
    </row>
    <row r="707" spans="1:2" x14ac:dyDescent="0.25">
      <c r="A707" s="7">
        <v>150</v>
      </c>
      <c r="B707" s="7" t="s">
        <v>687</v>
      </c>
    </row>
    <row r="708" spans="1:2" x14ac:dyDescent="0.25">
      <c r="A708" s="7">
        <v>2198</v>
      </c>
      <c r="B708" s="7" t="s">
        <v>688</v>
      </c>
    </row>
    <row r="709" spans="1:2" x14ac:dyDescent="0.25">
      <c r="A709" s="7">
        <v>2116</v>
      </c>
      <c r="B709" s="7" t="s">
        <v>689</v>
      </c>
    </row>
    <row r="710" spans="1:2" x14ac:dyDescent="0.25">
      <c r="A710" s="7">
        <v>2106</v>
      </c>
      <c r="B710" s="7" t="s">
        <v>690</v>
      </c>
    </row>
    <row r="711" spans="1:2" x14ac:dyDescent="0.25">
      <c r="A711" s="7">
        <v>100</v>
      </c>
      <c r="B711" s="7" t="s">
        <v>691</v>
      </c>
    </row>
    <row r="712" spans="1:2" x14ac:dyDescent="0.25">
      <c r="A712" s="7">
        <v>2141</v>
      </c>
      <c r="B712" s="7" t="s">
        <v>692</v>
      </c>
    </row>
    <row r="713" spans="1:2" x14ac:dyDescent="0.25">
      <c r="A713" s="7">
        <v>2202</v>
      </c>
      <c r="B713" s="7" t="s">
        <v>693</v>
      </c>
    </row>
    <row r="714" spans="1:2" x14ac:dyDescent="0.25">
      <c r="A714" s="7">
        <v>1392</v>
      </c>
      <c r="B714" s="7" t="s">
        <v>694</v>
      </c>
    </row>
    <row r="715" spans="1:2" x14ac:dyDescent="0.25">
      <c r="A715" s="7">
        <v>2049</v>
      </c>
      <c r="B715" s="7" t="s">
        <v>695</v>
      </c>
    </row>
    <row r="716" spans="1:2" x14ac:dyDescent="0.25">
      <c r="A716" s="7">
        <v>1452</v>
      </c>
      <c r="B716" s="7" t="s">
        <v>696</v>
      </c>
    </row>
    <row r="717" spans="1:2" x14ac:dyDescent="0.25">
      <c r="A717" s="7">
        <v>2884</v>
      </c>
      <c r="B717" s="7" t="s">
        <v>697</v>
      </c>
    </row>
    <row r="718" spans="1:2" x14ac:dyDescent="0.25">
      <c r="A718" s="7">
        <v>566</v>
      </c>
      <c r="B718" s="7" t="s">
        <v>698</v>
      </c>
    </row>
    <row r="719" spans="1:2" x14ac:dyDescent="0.25">
      <c r="A719" s="7">
        <v>2917</v>
      </c>
      <c r="B719" s="7" t="s">
        <v>699</v>
      </c>
    </row>
    <row r="720" spans="1:2" x14ac:dyDescent="0.25">
      <c r="A720" s="7">
        <v>187</v>
      </c>
      <c r="B720" s="7" t="s">
        <v>700</v>
      </c>
    </row>
    <row r="721" spans="1:2" x14ac:dyDescent="0.25">
      <c r="A721" s="7">
        <v>1084</v>
      </c>
      <c r="B721" s="7" t="s">
        <v>701</v>
      </c>
    </row>
    <row r="722" spans="1:2" x14ac:dyDescent="0.25">
      <c r="A722" s="7">
        <v>1641</v>
      </c>
      <c r="B722" s="7" t="s">
        <v>702</v>
      </c>
    </row>
    <row r="723" spans="1:2" x14ac:dyDescent="0.25">
      <c r="A723" s="7">
        <v>513</v>
      </c>
      <c r="B723" s="7" t="s">
        <v>715</v>
      </c>
    </row>
    <row r="724" spans="1:2" x14ac:dyDescent="0.25">
      <c r="A724" s="7">
        <v>2269</v>
      </c>
      <c r="B724" s="7" t="s">
        <v>716</v>
      </c>
    </row>
    <row r="725" spans="1:2" x14ac:dyDescent="0.25">
      <c r="A725" s="7">
        <v>7</v>
      </c>
      <c r="B725" s="7" t="s">
        <v>717</v>
      </c>
    </row>
    <row r="726" spans="1:2" x14ac:dyDescent="0.25">
      <c r="A726" s="7">
        <v>1155</v>
      </c>
      <c r="B726" s="7" t="s">
        <v>718</v>
      </c>
    </row>
    <row r="727" spans="1:2" x14ac:dyDescent="0.25">
      <c r="A727" s="7">
        <v>202</v>
      </c>
      <c r="B727" s="7" t="s">
        <v>719</v>
      </c>
    </row>
    <row r="728" spans="1:2" x14ac:dyDescent="0.25">
      <c r="A728" s="7">
        <v>147</v>
      </c>
      <c r="B728" s="7" t="s">
        <v>720</v>
      </c>
    </row>
    <row r="729" spans="1:2" x14ac:dyDescent="0.25">
      <c r="A729" s="7">
        <v>1089</v>
      </c>
      <c r="B729" s="7" t="s">
        <v>721</v>
      </c>
    </row>
    <row r="730" spans="1:2" x14ac:dyDescent="0.25">
      <c r="A730" s="7">
        <v>1370</v>
      </c>
      <c r="B730" s="7" t="s">
        <v>722</v>
      </c>
    </row>
    <row r="731" spans="1:2" x14ac:dyDescent="0.25">
      <c r="A731" s="7">
        <v>78</v>
      </c>
      <c r="B731" s="7" t="s">
        <v>723</v>
      </c>
    </row>
    <row r="732" spans="1:2" x14ac:dyDescent="0.25">
      <c r="A732" s="7">
        <v>537</v>
      </c>
      <c r="B732" s="7" t="s">
        <v>724</v>
      </c>
    </row>
    <row r="733" spans="1:2" x14ac:dyDescent="0.25">
      <c r="A733" s="7">
        <v>1629</v>
      </c>
      <c r="B733" s="7" t="s">
        <v>703</v>
      </c>
    </row>
    <row r="734" spans="1:2" x14ac:dyDescent="0.25">
      <c r="A734" s="7">
        <v>935</v>
      </c>
      <c r="B734" s="7" t="s">
        <v>704</v>
      </c>
    </row>
    <row r="735" spans="1:2" x14ac:dyDescent="0.25">
      <c r="A735" s="7">
        <v>2241</v>
      </c>
      <c r="B735" s="7" t="s">
        <v>705</v>
      </c>
    </row>
    <row r="736" spans="1:2" x14ac:dyDescent="0.25">
      <c r="A736" s="7">
        <v>450</v>
      </c>
      <c r="B736" s="7" t="s">
        <v>708</v>
      </c>
    </row>
    <row r="737" spans="1:2" x14ac:dyDescent="0.25">
      <c r="A737" s="7">
        <v>324</v>
      </c>
      <c r="B737" s="7" t="s">
        <v>709</v>
      </c>
    </row>
    <row r="738" spans="1:2" x14ac:dyDescent="0.25">
      <c r="A738" s="7">
        <v>1427</v>
      </c>
      <c r="B738" s="7" t="s">
        <v>710</v>
      </c>
    </row>
    <row r="739" spans="1:2" x14ac:dyDescent="0.25">
      <c r="A739" s="7">
        <v>2886</v>
      </c>
      <c r="B739" s="7" t="s">
        <v>711</v>
      </c>
    </row>
    <row r="740" spans="1:2" x14ac:dyDescent="0.25">
      <c r="A740" s="7">
        <v>2910</v>
      </c>
      <c r="B740" s="7" t="s">
        <v>712</v>
      </c>
    </row>
    <row r="741" spans="1:2" x14ac:dyDescent="0.25">
      <c r="A741" s="7">
        <v>1493</v>
      </c>
      <c r="B741" s="7" t="s">
        <v>713</v>
      </c>
    </row>
    <row r="742" spans="1:2" x14ac:dyDescent="0.25">
      <c r="A742" s="7">
        <v>909</v>
      </c>
      <c r="B742" s="7" t="s">
        <v>714</v>
      </c>
    </row>
    <row r="743" spans="1:2" x14ac:dyDescent="0.25">
      <c r="A743" s="7">
        <v>1760</v>
      </c>
      <c r="B743" s="7" t="s">
        <v>706</v>
      </c>
    </row>
    <row r="744" spans="1:2" x14ac:dyDescent="0.25">
      <c r="A744" s="7">
        <v>2290</v>
      </c>
      <c r="B744" s="7" t="s">
        <v>707</v>
      </c>
    </row>
    <row r="745" spans="1:2" x14ac:dyDescent="0.25">
      <c r="A745" s="7">
        <v>362</v>
      </c>
      <c r="B745" s="7" t="s">
        <v>726</v>
      </c>
    </row>
    <row r="746" spans="1:2" x14ac:dyDescent="0.25">
      <c r="A746" s="7">
        <v>1716</v>
      </c>
      <c r="B746" s="7" t="s">
        <v>727</v>
      </c>
    </row>
    <row r="747" spans="1:2" x14ac:dyDescent="0.25">
      <c r="A747" s="7">
        <v>2254</v>
      </c>
      <c r="B747" s="7" t="s">
        <v>728</v>
      </c>
    </row>
    <row r="748" spans="1:2" x14ac:dyDescent="0.25">
      <c r="A748" s="7">
        <v>1757</v>
      </c>
      <c r="B748" s="7" t="s">
        <v>729</v>
      </c>
    </row>
    <row r="749" spans="1:2" x14ac:dyDescent="0.25">
      <c r="A749" s="7">
        <v>1671</v>
      </c>
      <c r="B749" s="7" t="s">
        <v>731</v>
      </c>
    </row>
    <row r="750" spans="1:2" x14ac:dyDescent="0.25">
      <c r="A750" s="7">
        <v>843</v>
      </c>
      <c r="B750" s="7" t="s">
        <v>732</v>
      </c>
    </row>
    <row r="751" spans="1:2" x14ac:dyDescent="0.25">
      <c r="A751" s="7">
        <v>198</v>
      </c>
      <c r="B751" s="7" t="s">
        <v>733</v>
      </c>
    </row>
    <row r="752" spans="1:2" x14ac:dyDescent="0.25">
      <c r="A752" s="7">
        <v>2023</v>
      </c>
      <c r="B752" s="7" t="s">
        <v>734</v>
      </c>
    </row>
    <row r="753" spans="1:2" x14ac:dyDescent="0.25">
      <c r="A753" s="7">
        <v>2215</v>
      </c>
      <c r="B753" s="7" t="s">
        <v>735</v>
      </c>
    </row>
    <row r="754" spans="1:2" x14ac:dyDescent="0.25">
      <c r="A754" s="7">
        <v>2051</v>
      </c>
      <c r="B754" s="7" t="s">
        <v>736</v>
      </c>
    </row>
    <row r="755" spans="1:2" x14ac:dyDescent="0.25">
      <c r="A755" s="7">
        <v>2278</v>
      </c>
      <c r="B755" s="7" t="s">
        <v>737</v>
      </c>
    </row>
    <row r="756" spans="1:2" x14ac:dyDescent="0.25">
      <c r="A756" s="7">
        <v>2047</v>
      </c>
      <c r="B756" s="7" t="s">
        <v>738</v>
      </c>
    </row>
    <row r="757" spans="1:2" x14ac:dyDescent="0.25">
      <c r="A757" s="7">
        <v>1752</v>
      </c>
      <c r="B757" s="7" t="s">
        <v>739</v>
      </c>
    </row>
    <row r="758" spans="1:2" x14ac:dyDescent="0.25">
      <c r="A758" s="7">
        <v>1706</v>
      </c>
      <c r="B758" s="7" t="s">
        <v>740</v>
      </c>
    </row>
    <row r="759" spans="1:2" x14ac:dyDescent="0.25">
      <c r="A759" s="7">
        <v>1205</v>
      </c>
      <c r="B759" s="7" t="s">
        <v>741</v>
      </c>
    </row>
    <row r="760" spans="1:2" x14ac:dyDescent="0.25">
      <c r="A760" s="7">
        <v>2225</v>
      </c>
      <c r="B760" s="7" t="s">
        <v>742</v>
      </c>
    </row>
    <row r="761" spans="1:2" x14ac:dyDescent="0.25">
      <c r="A761" s="7">
        <v>1662</v>
      </c>
      <c r="B761" s="7" t="s">
        <v>743</v>
      </c>
    </row>
    <row r="762" spans="1:2" x14ac:dyDescent="0.25">
      <c r="A762" s="7">
        <v>503</v>
      </c>
      <c r="B762" s="7" t="s">
        <v>744</v>
      </c>
    </row>
    <row r="763" spans="1:2" x14ac:dyDescent="0.25">
      <c r="A763" s="7">
        <v>2005</v>
      </c>
      <c r="B763" s="7" t="s">
        <v>730</v>
      </c>
    </row>
    <row r="764" spans="1:2" x14ac:dyDescent="0.25">
      <c r="A764" s="7">
        <v>4017</v>
      </c>
      <c r="B764" s="7" t="s">
        <v>1396</v>
      </c>
    </row>
    <row r="765" spans="1:2" x14ac:dyDescent="0.25">
      <c r="A765" s="7">
        <v>244</v>
      </c>
      <c r="B765" s="7" t="s">
        <v>745</v>
      </c>
    </row>
    <row r="766" spans="1:2" x14ac:dyDescent="0.25">
      <c r="A766" s="7">
        <v>1094</v>
      </c>
      <c r="B766" s="7" t="s">
        <v>1397</v>
      </c>
    </row>
    <row r="767" spans="1:2" x14ac:dyDescent="0.25">
      <c r="A767" s="7">
        <v>267</v>
      </c>
      <c r="B767" s="7" t="s">
        <v>746</v>
      </c>
    </row>
    <row r="768" spans="1:2" x14ac:dyDescent="0.25">
      <c r="A768" s="7">
        <v>713</v>
      </c>
      <c r="B768" s="7" t="s">
        <v>747</v>
      </c>
    </row>
    <row r="769" spans="1:2" x14ac:dyDescent="0.25">
      <c r="A769" s="7">
        <v>1492</v>
      </c>
      <c r="B769" s="7" t="s">
        <v>748</v>
      </c>
    </row>
    <row r="770" spans="1:2" x14ac:dyDescent="0.25">
      <c r="A770" s="7">
        <v>2214</v>
      </c>
      <c r="B770" s="7" t="s">
        <v>749</v>
      </c>
    </row>
    <row r="771" spans="1:2" x14ac:dyDescent="0.25">
      <c r="A771" s="7">
        <v>1602</v>
      </c>
      <c r="B771" s="7" t="s">
        <v>750</v>
      </c>
    </row>
    <row r="772" spans="1:2" x14ac:dyDescent="0.25">
      <c r="A772" s="7">
        <v>1611</v>
      </c>
      <c r="B772" s="7" t="s">
        <v>751</v>
      </c>
    </row>
    <row r="773" spans="1:2" x14ac:dyDescent="0.25">
      <c r="A773" s="7">
        <v>1177</v>
      </c>
      <c r="B773" s="7" t="s">
        <v>752</v>
      </c>
    </row>
    <row r="774" spans="1:2" x14ac:dyDescent="0.25">
      <c r="A774" s="7">
        <v>1171</v>
      </c>
      <c r="B774" s="7" t="s">
        <v>753</v>
      </c>
    </row>
    <row r="775" spans="1:2" x14ac:dyDescent="0.25">
      <c r="A775" s="7">
        <v>1628</v>
      </c>
      <c r="B775" s="7" t="s">
        <v>754</v>
      </c>
    </row>
    <row r="776" spans="1:2" x14ac:dyDescent="0.25">
      <c r="A776" s="7">
        <v>1494</v>
      </c>
      <c r="B776" s="7" t="s">
        <v>1398</v>
      </c>
    </row>
    <row r="777" spans="1:2" x14ac:dyDescent="0.25">
      <c r="A777" s="7">
        <v>1349</v>
      </c>
      <c r="B777" s="7" t="s">
        <v>755</v>
      </c>
    </row>
    <row r="778" spans="1:2" x14ac:dyDescent="0.25">
      <c r="A778" s="7">
        <v>174</v>
      </c>
      <c r="B778" s="7" t="s">
        <v>756</v>
      </c>
    </row>
    <row r="779" spans="1:2" x14ac:dyDescent="0.25">
      <c r="A779" s="7">
        <v>2265</v>
      </c>
      <c r="B779" s="7" t="s">
        <v>757</v>
      </c>
    </row>
    <row r="780" spans="1:2" x14ac:dyDescent="0.25">
      <c r="A780" s="7">
        <v>1386</v>
      </c>
      <c r="B780" s="7" t="s">
        <v>758</v>
      </c>
    </row>
    <row r="781" spans="1:2" x14ac:dyDescent="0.25">
      <c r="A781" s="7">
        <v>1934</v>
      </c>
      <c r="B781" s="7" t="s">
        <v>759</v>
      </c>
    </row>
    <row r="782" spans="1:2" x14ac:dyDescent="0.25">
      <c r="A782" s="7">
        <v>2234</v>
      </c>
      <c r="B782" s="7" t="s">
        <v>760</v>
      </c>
    </row>
    <row r="783" spans="1:2" x14ac:dyDescent="0.25">
      <c r="A783" s="7">
        <v>196</v>
      </c>
      <c r="B783" s="7" t="s">
        <v>725</v>
      </c>
    </row>
    <row r="784" spans="1:2" x14ac:dyDescent="0.25">
      <c r="A784" s="7">
        <v>2205</v>
      </c>
      <c r="B784" s="7" t="s">
        <v>761</v>
      </c>
    </row>
    <row r="785" spans="1:2" x14ac:dyDescent="0.25">
      <c r="A785" s="7">
        <v>1772</v>
      </c>
      <c r="B785" s="7" t="s">
        <v>762</v>
      </c>
    </row>
    <row r="786" spans="1:2" x14ac:dyDescent="0.25">
      <c r="A786" s="7">
        <v>1762</v>
      </c>
      <c r="B786" s="7" t="s">
        <v>763</v>
      </c>
    </row>
    <row r="787" spans="1:2" x14ac:dyDescent="0.25">
      <c r="A787" s="7">
        <v>1770</v>
      </c>
      <c r="B787" s="7" t="s">
        <v>764</v>
      </c>
    </row>
    <row r="788" spans="1:2" x14ac:dyDescent="0.25">
      <c r="A788" s="7">
        <v>447</v>
      </c>
      <c r="B788" s="7" t="s">
        <v>765</v>
      </c>
    </row>
    <row r="789" spans="1:2" x14ac:dyDescent="0.25">
      <c r="A789" s="7">
        <v>20</v>
      </c>
      <c r="B789" s="7" t="s">
        <v>766</v>
      </c>
    </row>
    <row r="790" spans="1:2" x14ac:dyDescent="0.25">
      <c r="A790" s="7">
        <v>569</v>
      </c>
      <c r="B790" s="7" t="s">
        <v>767</v>
      </c>
    </row>
    <row r="791" spans="1:2" x14ac:dyDescent="0.25">
      <c r="A791" s="7">
        <v>1675</v>
      </c>
      <c r="B791" s="7" t="s">
        <v>768</v>
      </c>
    </row>
    <row r="792" spans="1:2" x14ac:dyDescent="0.25">
      <c r="A792" s="7">
        <v>993</v>
      </c>
      <c r="B792" s="7" t="s">
        <v>769</v>
      </c>
    </row>
    <row r="793" spans="1:2" x14ac:dyDescent="0.25">
      <c r="A793" s="7">
        <v>1121</v>
      </c>
      <c r="B793" s="7" t="s">
        <v>770</v>
      </c>
    </row>
    <row r="794" spans="1:2" x14ac:dyDescent="0.25">
      <c r="A794" s="7">
        <v>827</v>
      </c>
      <c r="B794" s="7" t="s">
        <v>771</v>
      </c>
    </row>
    <row r="795" spans="1:2" x14ac:dyDescent="0.25">
      <c r="A795" s="7">
        <v>1899</v>
      </c>
      <c r="B795" s="7" t="s">
        <v>772</v>
      </c>
    </row>
    <row r="796" spans="1:2" x14ac:dyDescent="0.25">
      <c r="A796" s="7">
        <v>27</v>
      </c>
      <c r="B796" s="7" t="s">
        <v>773</v>
      </c>
    </row>
    <row r="797" spans="1:2" x14ac:dyDescent="0.25">
      <c r="A797" s="7">
        <v>2019</v>
      </c>
      <c r="B797" s="7" t="s">
        <v>774</v>
      </c>
    </row>
    <row r="798" spans="1:2" x14ac:dyDescent="0.25">
      <c r="A798" s="7">
        <v>1490</v>
      </c>
      <c r="B798" s="7" t="s">
        <v>775</v>
      </c>
    </row>
    <row r="799" spans="1:2" x14ac:dyDescent="0.25">
      <c r="A799" s="7">
        <v>135</v>
      </c>
      <c r="B799" s="7" t="s">
        <v>776</v>
      </c>
    </row>
    <row r="800" spans="1:2" x14ac:dyDescent="0.25">
      <c r="A800" s="7">
        <v>1879</v>
      </c>
      <c r="B800" s="7" t="s">
        <v>777</v>
      </c>
    </row>
    <row r="801" spans="1:2" x14ac:dyDescent="0.25">
      <c r="A801" s="7">
        <v>668</v>
      </c>
      <c r="B801" s="7" t="s">
        <v>778</v>
      </c>
    </row>
    <row r="802" spans="1:2" x14ac:dyDescent="0.25">
      <c r="A802" s="7">
        <v>2194</v>
      </c>
      <c r="B802" s="7" t="s">
        <v>780</v>
      </c>
    </row>
    <row r="803" spans="1:2" x14ac:dyDescent="0.25">
      <c r="A803" s="7">
        <v>1448</v>
      </c>
      <c r="B803" s="7" t="s">
        <v>779</v>
      </c>
    </row>
    <row r="804" spans="1:2" x14ac:dyDescent="0.25">
      <c r="A804" s="7">
        <v>1593</v>
      </c>
      <c r="B804" s="7" t="s">
        <v>781</v>
      </c>
    </row>
    <row r="805" spans="1:2" x14ac:dyDescent="0.25">
      <c r="A805" s="7">
        <v>1046</v>
      </c>
      <c r="B805" s="7" t="s">
        <v>782</v>
      </c>
    </row>
    <row r="806" spans="1:2" x14ac:dyDescent="0.25">
      <c r="A806" s="7">
        <v>309</v>
      </c>
      <c r="B806" s="7" t="s">
        <v>783</v>
      </c>
    </row>
    <row r="807" spans="1:2" x14ac:dyDescent="0.25">
      <c r="A807" s="7">
        <v>1367</v>
      </c>
      <c r="B807" s="7" t="s">
        <v>784</v>
      </c>
    </row>
    <row r="808" spans="1:2" x14ac:dyDescent="0.25">
      <c r="A808" s="7">
        <v>2299</v>
      </c>
      <c r="B808" s="7" t="s">
        <v>785</v>
      </c>
    </row>
    <row r="809" spans="1:2" x14ac:dyDescent="0.25">
      <c r="A809" s="7">
        <v>2109</v>
      </c>
      <c r="B809" s="7" t="s">
        <v>786</v>
      </c>
    </row>
    <row r="810" spans="1:2" x14ac:dyDescent="0.25">
      <c r="A810" s="7">
        <v>2061</v>
      </c>
      <c r="B810" s="7" t="s">
        <v>787</v>
      </c>
    </row>
    <row r="811" spans="1:2" x14ac:dyDescent="0.25">
      <c r="A811" s="7">
        <v>601</v>
      </c>
      <c r="B811" s="7" t="s">
        <v>788</v>
      </c>
    </row>
    <row r="812" spans="1:2" x14ac:dyDescent="0.25">
      <c r="A812" s="7">
        <v>1976</v>
      </c>
      <c r="B812" s="7" t="s">
        <v>789</v>
      </c>
    </row>
    <row r="813" spans="1:2" x14ac:dyDescent="0.25">
      <c r="A813" s="7">
        <v>870</v>
      </c>
      <c r="B813" s="7" t="s">
        <v>790</v>
      </c>
    </row>
    <row r="814" spans="1:2" x14ac:dyDescent="0.25">
      <c r="A814" s="7">
        <v>2156</v>
      </c>
      <c r="B814" s="7" t="s">
        <v>791</v>
      </c>
    </row>
    <row r="815" spans="1:2" x14ac:dyDescent="0.25">
      <c r="A815" s="7">
        <v>1568</v>
      </c>
      <c r="B815" s="7" t="s">
        <v>792</v>
      </c>
    </row>
    <row r="816" spans="1:2" x14ac:dyDescent="0.25">
      <c r="A816" s="7">
        <v>2324</v>
      </c>
      <c r="B816" s="7" t="s">
        <v>793</v>
      </c>
    </row>
    <row r="817" spans="1:2" x14ac:dyDescent="0.25">
      <c r="A817" s="7">
        <v>2341</v>
      </c>
      <c r="B817" s="7" t="s">
        <v>794</v>
      </c>
    </row>
    <row r="818" spans="1:2" x14ac:dyDescent="0.25">
      <c r="A818" s="7">
        <v>2159</v>
      </c>
      <c r="B818" s="7" t="s">
        <v>795</v>
      </c>
    </row>
    <row r="819" spans="1:2" x14ac:dyDescent="0.25">
      <c r="A819" s="7">
        <v>1676</v>
      </c>
      <c r="B819" s="7" t="s">
        <v>796</v>
      </c>
    </row>
    <row r="820" spans="1:2" x14ac:dyDescent="0.25">
      <c r="A820" s="7">
        <v>1800</v>
      </c>
      <c r="B820" s="7" t="s">
        <v>797</v>
      </c>
    </row>
    <row r="821" spans="1:2" x14ac:dyDescent="0.25">
      <c r="A821" s="7">
        <v>416</v>
      </c>
      <c r="B821" s="7" t="s">
        <v>798</v>
      </c>
    </row>
    <row r="822" spans="1:2" x14ac:dyDescent="0.25">
      <c r="A822" s="7">
        <v>789</v>
      </c>
      <c r="B822" s="7" t="s">
        <v>799</v>
      </c>
    </row>
    <row r="823" spans="1:2" x14ac:dyDescent="0.25">
      <c r="A823" s="7">
        <v>1592</v>
      </c>
      <c r="B823" s="7" t="s">
        <v>800</v>
      </c>
    </row>
    <row r="824" spans="1:2" x14ac:dyDescent="0.25">
      <c r="A824" s="7">
        <v>48</v>
      </c>
      <c r="B824" s="7" t="s">
        <v>801</v>
      </c>
    </row>
    <row r="825" spans="1:2" x14ac:dyDescent="0.25">
      <c r="A825" s="7">
        <v>1214</v>
      </c>
      <c r="B825" s="7" t="s">
        <v>802</v>
      </c>
    </row>
    <row r="826" spans="1:2" x14ac:dyDescent="0.25">
      <c r="A826" s="7">
        <v>1581</v>
      </c>
      <c r="B826" s="7" t="s">
        <v>803</v>
      </c>
    </row>
    <row r="827" spans="1:2" x14ac:dyDescent="0.25">
      <c r="A827" s="7">
        <v>2268</v>
      </c>
      <c r="B827" s="7" t="s">
        <v>804</v>
      </c>
    </row>
    <row r="828" spans="1:2" x14ac:dyDescent="0.25">
      <c r="A828" s="7">
        <v>678</v>
      </c>
      <c r="B828" s="7" t="s">
        <v>805</v>
      </c>
    </row>
    <row r="829" spans="1:2" x14ac:dyDescent="0.25">
      <c r="A829" s="7">
        <v>453</v>
      </c>
      <c r="B829" s="7" t="s">
        <v>806</v>
      </c>
    </row>
    <row r="830" spans="1:2" x14ac:dyDescent="0.25">
      <c r="A830" s="7">
        <v>1271</v>
      </c>
      <c r="B830" s="7" t="s">
        <v>807</v>
      </c>
    </row>
    <row r="831" spans="1:2" x14ac:dyDescent="0.25">
      <c r="A831" s="7">
        <v>259</v>
      </c>
      <c r="B831" s="7" t="s">
        <v>808</v>
      </c>
    </row>
    <row r="832" spans="1:2" x14ac:dyDescent="0.25">
      <c r="A832" s="7">
        <v>1686</v>
      </c>
      <c r="B832" s="7" t="s">
        <v>809</v>
      </c>
    </row>
    <row r="833" spans="1:2" x14ac:dyDescent="0.25">
      <c r="A833" s="7">
        <v>1217</v>
      </c>
      <c r="B833" s="7" t="s">
        <v>810</v>
      </c>
    </row>
    <row r="834" spans="1:2" x14ac:dyDescent="0.25">
      <c r="A834" s="7">
        <v>2301</v>
      </c>
      <c r="B834" s="7" t="s">
        <v>811</v>
      </c>
    </row>
    <row r="835" spans="1:2" x14ac:dyDescent="0.25">
      <c r="A835" s="7">
        <v>1188</v>
      </c>
      <c r="B835" s="7" t="s">
        <v>812</v>
      </c>
    </row>
    <row r="836" spans="1:2" x14ac:dyDescent="0.25">
      <c r="A836">
        <v>4045</v>
      </c>
      <c r="B836" t="s">
        <v>1439</v>
      </c>
    </row>
    <row r="837" spans="1:2" x14ac:dyDescent="0.25">
      <c r="A837" s="7">
        <v>2113</v>
      </c>
      <c r="B837" s="7" t="s">
        <v>813</v>
      </c>
    </row>
    <row r="838" spans="1:2" x14ac:dyDescent="0.25">
      <c r="A838" s="7">
        <v>2104</v>
      </c>
      <c r="B838" s="7" t="s">
        <v>814</v>
      </c>
    </row>
    <row r="839" spans="1:2" x14ac:dyDescent="0.25">
      <c r="A839" s="7">
        <v>2154</v>
      </c>
      <c r="B839" s="7" t="s">
        <v>815</v>
      </c>
    </row>
    <row r="840" spans="1:2" x14ac:dyDescent="0.25">
      <c r="A840" s="7">
        <v>205</v>
      </c>
      <c r="B840" s="7" t="s">
        <v>816</v>
      </c>
    </row>
    <row r="841" spans="1:2" x14ac:dyDescent="0.25">
      <c r="A841" s="7">
        <v>1740</v>
      </c>
      <c r="B841" s="7" t="s">
        <v>817</v>
      </c>
    </row>
    <row r="842" spans="1:2" x14ac:dyDescent="0.25">
      <c r="A842" s="7">
        <v>2303</v>
      </c>
      <c r="B842" s="7" t="s">
        <v>818</v>
      </c>
    </row>
    <row r="843" spans="1:2" x14ac:dyDescent="0.25">
      <c r="A843" s="7">
        <v>2201</v>
      </c>
      <c r="B843" s="7" t="s">
        <v>819</v>
      </c>
    </row>
    <row r="844" spans="1:2" x14ac:dyDescent="0.25">
      <c r="A844" s="7">
        <v>2119</v>
      </c>
      <c r="B844" s="7" t="s">
        <v>820</v>
      </c>
    </row>
    <row r="845" spans="1:2" x14ac:dyDescent="0.25">
      <c r="A845" s="7">
        <v>1300</v>
      </c>
      <c r="B845" s="7" t="s">
        <v>821</v>
      </c>
    </row>
    <row r="846" spans="1:2" x14ac:dyDescent="0.25">
      <c r="A846" s="7">
        <v>2196</v>
      </c>
      <c r="B846" s="7" t="s">
        <v>822</v>
      </c>
    </row>
    <row r="847" spans="1:2" x14ac:dyDescent="0.25">
      <c r="A847" s="7">
        <v>77</v>
      </c>
      <c r="B847" s="7" t="s">
        <v>823</v>
      </c>
    </row>
    <row r="848" spans="1:2" x14ac:dyDescent="0.25">
      <c r="A848" s="7">
        <v>185</v>
      </c>
      <c r="B848" s="7" t="s">
        <v>824</v>
      </c>
    </row>
    <row r="849" spans="1:2" x14ac:dyDescent="0.25">
      <c r="A849" s="7">
        <v>2206</v>
      </c>
      <c r="B849" s="7" t="s">
        <v>825</v>
      </c>
    </row>
    <row r="850" spans="1:2" x14ac:dyDescent="0.25">
      <c r="A850" s="7">
        <v>798</v>
      </c>
      <c r="B850" s="7" t="s">
        <v>827</v>
      </c>
    </row>
    <row r="851" spans="1:2" x14ac:dyDescent="0.25">
      <c r="A851" s="7">
        <v>917</v>
      </c>
      <c r="B851" s="7" t="s">
        <v>828</v>
      </c>
    </row>
    <row r="852" spans="1:2" x14ac:dyDescent="0.25">
      <c r="A852" s="7">
        <v>1718</v>
      </c>
      <c r="B852" s="7" t="s">
        <v>829</v>
      </c>
    </row>
    <row r="853" spans="1:2" x14ac:dyDescent="0.25">
      <c r="A853" s="7">
        <v>1295</v>
      </c>
      <c r="B853" s="7" t="s">
        <v>830</v>
      </c>
    </row>
    <row r="854" spans="1:2" x14ac:dyDescent="0.25">
      <c r="A854" s="7">
        <v>1282</v>
      </c>
      <c r="B854" s="7" t="s">
        <v>1399</v>
      </c>
    </row>
    <row r="855" spans="1:2" x14ac:dyDescent="0.25">
      <c r="A855" s="7">
        <v>1318</v>
      </c>
      <c r="B855" s="7" t="s">
        <v>1400</v>
      </c>
    </row>
    <row r="856" spans="1:2" x14ac:dyDescent="0.25">
      <c r="A856" s="7">
        <v>474</v>
      </c>
      <c r="B856" s="7" t="s">
        <v>832</v>
      </c>
    </row>
    <row r="857" spans="1:2" x14ac:dyDescent="0.25">
      <c r="A857" s="7">
        <v>2207</v>
      </c>
      <c r="B857" s="7" t="s">
        <v>1401</v>
      </c>
    </row>
    <row r="858" spans="1:2" x14ac:dyDescent="0.25">
      <c r="A858" s="7">
        <v>737</v>
      </c>
      <c r="B858" s="7" t="s">
        <v>831</v>
      </c>
    </row>
    <row r="859" spans="1:2" x14ac:dyDescent="0.25">
      <c r="A859" s="7">
        <v>2189</v>
      </c>
      <c r="B859" s="7" t="s">
        <v>833</v>
      </c>
    </row>
    <row r="860" spans="1:2" x14ac:dyDescent="0.25">
      <c r="A860" s="7">
        <v>1880</v>
      </c>
      <c r="B860" s="7" t="s">
        <v>834</v>
      </c>
    </row>
    <row r="861" spans="1:2" x14ac:dyDescent="0.25">
      <c r="A861" s="7">
        <v>2063</v>
      </c>
      <c r="B861" s="7" t="s">
        <v>835</v>
      </c>
    </row>
    <row r="862" spans="1:2" x14ac:dyDescent="0.25">
      <c r="A862" s="7">
        <v>1538</v>
      </c>
      <c r="B862" s="7" t="s">
        <v>836</v>
      </c>
    </row>
    <row r="863" spans="1:2" x14ac:dyDescent="0.25">
      <c r="A863" s="7">
        <v>1870</v>
      </c>
      <c r="B863" s="7" t="s">
        <v>837</v>
      </c>
    </row>
    <row r="864" spans="1:2" x14ac:dyDescent="0.25">
      <c r="A864" s="7">
        <v>1011</v>
      </c>
      <c r="B864" s="7" t="s">
        <v>838</v>
      </c>
    </row>
    <row r="865" spans="1:2" x14ac:dyDescent="0.25">
      <c r="A865" s="7">
        <v>1228</v>
      </c>
      <c r="B865" s="7" t="s">
        <v>839</v>
      </c>
    </row>
    <row r="866" spans="1:2" x14ac:dyDescent="0.25">
      <c r="A866" s="7">
        <v>2242</v>
      </c>
      <c r="B866" s="7" t="s">
        <v>840</v>
      </c>
    </row>
    <row r="867" spans="1:2" x14ac:dyDescent="0.25">
      <c r="A867" s="7">
        <v>1992</v>
      </c>
      <c r="B867" s="7" t="s">
        <v>841</v>
      </c>
    </row>
    <row r="868" spans="1:2" x14ac:dyDescent="0.25">
      <c r="A868" s="7">
        <v>1309</v>
      </c>
      <c r="B868" s="7" t="s">
        <v>842</v>
      </c>
    </row>
    <row r="869" spans="1:2" x14ac:dyDescent="0.25">
      <c r="A869" s="7">
        <v>478</v>
      </c>
      <c r="B869" s="7" t="s">
        <v>843</v>
      </c>
    </row>
    <row r="870" spans="1:2" x14ac:dyDescent="0.25">
      <c r="A870" s="7">
        <v>1471</v>
      </c>
      <c r="B870" s="7" t="s">
        <v>844</v>
      </c>
    </row>
    <row r="871" spans="1:2" x14ac:dyDescent="0.25">
      <c r="A871" s="7">
        <v>786</v>
      </c>
      <c r="B871" s="7" t="s">
        <v>826</v>
      </c>
    </row>
    <row r="872" spans="1:2" x14ac:dyDescent="0.25">
      <c r="A872" s="7">
        <v>1570</v>
      </c>
      <c r="B872" s="7" t="s">
        <v>845</v>
      </c>
    </row>
    <row r="873" spans="1:2" x14ac:dyDescent="0.25">
      <c r="A873" s="7">
        <v>431</v>
      </c>
      <c r="B873" s="7" t="s">
        <v>846</v>
      </c>
    </row>
    <row r="874" spans="1:2" x14ac:dyDescent="0.25">
      <c r="A874" s="7">
        <v>938</v>
      </c>
      <c r="B874" s="7" t="s">
        <v>847</v>
      </c>
    </row>
    <row r="875" spans="1:2" x14ac:dyDescent="0.25">
      <c r="A875" s="7">
        <v>1765</v>
      </c>
      <c r="B875" s="7" t="s">
        <v>848</v>
      </c>
    </row>
    <row r="876" spans="1:2" x14ac:dyDescent="0.25">
      <c r="A876" s="7">
        <v>788</v>
      </c>
      <c r="B876" s="7" t="s">
        <v>849</v>
      </c>
    </row>
    <row r="877" spans="1:2" x14ac:dyDescent="0.25">
      <c r="A877" s="7">
        <v>458</v>
      </c>
      <c r="B877" s="7" t="s">
        <v>850</v>
      </c>
    </row>
    <row r="878" spans="1:2" x14ac:dyDescent="0.25">
      <c r="A878" s="7">
        <v>2164</v>
      </c>
      <c r="B878" s="7" t="s">
        <v>851</v>
      </c>
    </row>
    <row r="879" spans="1:2" x14ac:dyDescent="0.25">
      <c r="A879" s="7">
        <v>1759</v>
      </c>
      <c r="B879" s="7" t="s">
        <v>852</v>
      </c>
    </row>
    <row r="880" spans="1:2" x14ac:dyDescent="0.25">
      <c r="A880" s="7">
        <v>58</v>
      </c>
      <c r="B880" s="7" t="s">
        <v>853</v>
      </c>
    </row>
    <row r="881" spans="1:2" x14ac:dyDescent="0.25">
      <c r="A881" s="7">
        <v>1314</v>
      </c>
      <c r="B881" s="7" t="s">
        <v>854</v>
      </c>
    </row>
    <row r="882" spans="1:2" x14ac:dyDescent="0.25">
      <c r="A882" s="7">
        <v>1261</v>
      </c>
      <c r="B882" s="7" t="s">
        <v>855</v>
      </c>
    </row>
    <row r="883" spans="1:2" x14ac:dyDescent="0.25">
      <c r="A883" s="7">
        <v>1416</v>
      </c>
      <c r="B883" s="7" t="s">
        <v>856</v>
      </c>
    </row>
    <row r="884" spans="1:2" x14ac:dyDescent="0.25">
      <c r="A884" s="7">
        <v>318</v>
      </c>
      <c r="B884" s="7" t="s">
        <v>857</v>
      </c>
    </row>
    <row r="885" spans="1:2" x14ac:dyDescent="0.25">
      <c r="A885" s="7">
        <v>1954</v>
      </c>
      <c r="B885" s="7" t="s">
        <v>858</v>
      </c>
    </row>
    <row r="886" spans="1:2" x14ac:dyDescent="0.25">
      <c r="A886" s="7">
        <v>6</v>
      </c>
      <c r="B886" s="7" t="s">
        <v>859</v>
      </c>
    </row>
    <row r="887" spans="1:2" x14ac:dyDescent="0.25">
      <c r="A887" s="7">
        <v>2168</v>
      </c>
      <c r="B887" s="7" t="s">
        <v>861</v>
      </c>
    </row>
    <row r="888" spans="1:2" x14ac:dyDescent="0.25">
      <c r="A888" s="7">
        <v>2263</v>
      </c>
      <c r="B888" s="7" t="s">
        <v>860</v>
      </c>
    </row>
    <row r="889" spans="1:2" x14ac:dyDescent="0.25">
      <c r="A889" s="7">
        <v>2126</v>
      </c>
      <c r="B889" s="7" t="s">
        <v>862</v>
      </c>
    </row>
    <row r="890" spans="1:2" x14ac:dyDescent="0.25">
      <c r="A890" s="7">
        <v>1842</v>
      </c>
      <c r="B890" s="7" t="s">
        <v>863</v>
      </c>
    </row>
    <row r="891" spans="1:2" x14ac:dyDescent="0.25">
      <c r="A891" s="7">
        <v>1558</v>
      </c>
      <c r="B891" s="7" t="s">
        <v>864</v>
      </c>
    </row>
    <row r="892" spans="1:2" x14ac:dyDescent="0.25">
      <c r="A892" s="7">
        <v>1286</v>
      </c>
      <c r="B892" s="7" t="s">
        <v>865</v>
      </c>
    </row>
    <row r="893" spans="1:2" x14ac:dyDescent="0.25">
      <c r="A893" s="7">
        <v>1743</v>
      </c>
      <c r="B893" s="7" t="s">
        <v>866</v>
      </c>
    </row>
    <row r="894" spans="1:2" x14ac:dyDescent="0.25">
      <c r="A894" s="7">
        <v>607</v>
      </c>
      <c r="B894" s="7" t="s">
        <v>867</v>
      </c>
    </row>
    <row r="895" spans="1:2" x14ac:dyDescent="0.25">
      <c r="A895" s="7">
        <v>1773</v>
      </c>
      <c r="B895" s="7" t="s">
        <v>869</v>
      </c>
    </row>
    <row r="896" spans="1:2" x14ac:dyDescent="0.25">
      <c r="A896" s="7">
        <v>1791</v>
      </c>
      <c r="B896" s="7" t="s">
        <v>868</v>
      </c>
    </row>
    <row r="897" spans="1:2" x14ac:dyDescent="0.25">
      <c r="A897" s="7">
        <v>103</v>
      </c>
      <c r="B897" s="7" t="s">
        <v>870</v>
      </c>
    </row>
    <row r="898" spans="1:2" x14ac:dyDescent="0.25">
      <c r="A898" s="7">
        <v>263</v>
      </c>
      <c r="B898" s="7" t="s">
        <v>871</v>
      </c>
    </row>
    <row r="899" spans="1:2" x14ac:dyDescent="0.25">
      <c r="A899" s="7">
        <v>2277</v>
      </c>
      <c r="B899" s="7" t="s">
        <v>872</v>
      </c>
    </row>
    <row r="900" spans="1:2" x14ac:dyDescent="0.25">
      <c r="A900" s="7">
        <v>1768</v>
      </c>
      <c r="B900" s="7" t="s">
        <v>873</v>
      </c>
    </row>
    <row r="901" spans="1:2" x14ac:dyDescent="0.25">
      <c r="A901" s="7">
        <v>2883</v>
      </c>
      <c r="B901" s="7" t="s">
        <v>875</v>
      </c>
    </row>
    <row r="902" spans="1:2" x14ac:dyDescent="0.25">
      <c r="A902" s="7">
        <v>1383</v>
      </c>
      <c r="B902" s="7" t="s">
        <v>876</v>
      </c>
    </row>
    <row r="903" spans="1:2" x14ac:dyDescent="0.25">
      <c r="A903" s="7">
        <v>2209</v>
      </c>
      <c r="B903" s="7" t="s">
        <v>877</v>
      </c>
    </row>
    <row r="904" spans="1:2" x14ac:dyDescent="0.25">
      <c r="A904" s="7">
        <v>350</v>
      </c>
      <c r="B904" s="7" t="s">
        <v>874</v>
      </c>
    </row>
    <row r="905" spans="1:2" x14ac:dyDescent="0.25">
      <c r="A905" s="7">
        <v>758</v>
      </c>
      <c r="B905" s="7" t="s">
        <v>878</v>
      </c>
    </row>
    <row r="906" spans="1:2" x14ac:dyDescent="0.25">
      <c r="A906" s="7">
        <v>2016</v>
      </c>
      <c r="B906" s="7" t="s">
        <v>879</v>
      </c>
    </row>
    <row r="907" spans="1:2" x14ac:dyDescent="0.25">
      <c r="A907" s="7">
        <v>1560</v>
      </c>
      <c r="B907" s="7" t="s">
        <v>880</v>
      </c>
    </row>
    <row r="908" spans="1:2" x14ac:dyDescent="0.25">
      <c r="A908" s="7">
        <v>722</v>
      </c>
      <c r="B908" s="7" t="s">
        <v>881</v>
      </c>
    </row>
    <row r="909" spans="1:2" x14ac:dyDescent="0.25">
      <c r="A909" s="7">
        <v>32</v>
      </c>
      <c r="B909" s="7" t="s">
        <v>882</v>
      </c>
    </row>
    <row r="910" spans="1:2" x14ac:dyDescent="0.25">
      <c r="A910" s="7">
        <v>2266</v>
      </c>
      <c r="B910" s="7" t="s">
        <v>883</v>
      </c>
    </row>
    <row r="911" spans="1:2" x14ac:dyDescent="0.25">
      <c r="A911" s="7">
        <v>825</v>
      </c>
      <c r="B911" s="7" t="s">
        <v>884</v>
      </c>
    </row>
    <row r="912" spans="1:2" x14ac:dyDescent="0.25">
      <c r="A912" s="7">
        <v>97</v>
      </c>
      <c r="B912" s="7" t="s">
        <v>885</v>
      </c>
    </row>
    <row r="913" spans="1:2" x14ac:dyDescent="0.25">
      <c r="A913" s="7">
        <v>1833</v>
      </c>
      <c r="B913" s="7" t="s">
        <v>886</v>
      </c>
    </row>
    <row r="914" spans="1:2" x14ac:dyDescent="0.25">
      <c r="A914" s="7">
        <v>23</v>
      </c>
      <c r="B914" s="7" t="s">
        <v>887</v>
      </c>
    </row>
    <row r="915" spans="1:2" x14ac:dyDescent="0.25">
      <c r="A915" s="7">
        <v>779</v>
      </c>
      <c r="B915" s="7" t="s">
        <v>888</v>
      </c>
    </row>
    <row r="916" spans="1:2" x14ac:dyDescent="0.25">
      <c r="A916" s="7">
        <v>4041</v>
      </c>
      <c r="B916" s="7" t="s">
        <v>1402</v>
      </c>
    </row>
    <row r="917" spans="1:2" x14ac:dyDescent="0.25">
      <c r="A917" s="7">
        <v>2282</v>
      </c>
      <c r="B917" s="7" t="s">
        <v>889</v>
      </c>
    </row>
    <row r="918" spans="1:2" x14ac:dyDescent="0.25">
      <c r="A918" s="7">
        <v>287</v>
      </c>
      <c r="B918" s="7" t="s">
        <v>890</v>
      </c>
    </row>
    <row r="919" spans="1:2" x14ac:dyDescent="0.25">
      <c r="A919" s="7">
        <v>1795</v>
      </c>
      <c r="B919" s="7" t="s">
        <v>891</v>
      </c>
    </row>
    <row r="920" spans="1:2" x14ac:dyDescent="0.25">
      <c r="A920" s="7">
        <v>2175</v>
      </c>
      <c r="B920" s="7" t="s">
        <v>892</v>
      </c>
    </row>
    <row r="921" spans="1:2" x14ac:dyDescent="0.25">
      <c r="A921" s="7">
        <v>2317</v>
      </c>
      <c r="B921" s="7" t="s">
        <v>893</v>
      </c>
    </row>
    <row r="922" spans="1:2" x14ac:dyDescent="0.25">
      <c r="A922" s="7">
        <v>2904</v>
      </c>
      <c r="B922" s="7" t="s">
        <v>894</v>
      </c>
    </row>
    <row r="923" spans="1:2" x14ac:dyDescent="0.25">
      <c r="A923" s="7">
        <v>2343</v>
      </c>
      <c r="B923" s="7" t="s">
        <v>895</v>
      </c>
    </row>
    <row r="924" spans="1:2" x14ac:dyDescent="0.25">
      <c r="A924" s="7">
        <v>2318</v>
      </c>
      <c r="B924" s="7" t="s">
        <v>896</v>
      </c>
    </row>
    <row r="925" spans="1:2" x14ac:dyDescent="0.25">
      <c r="A925" s="7">
        <v>209</v>
      </c>
      <c r="B925" s="7" t="s">
        <v>897</v>
      </c>
    </row>
    <row r="926" spans="1:2" x14ac:dyDescent="0.25">
      <c r="A926" s="7">
        <v>589</v>
      </c>
      <c r="B926" s="7" t="s">
        <v>898</v>
      </c>
    </row>
    <row r="927" spans="1:2" x14ac:dyDescent="0.25">
      <c r="A927" s="7">
        <v>1150</v>
      </c>
      <c r="B927" s="7" t="s">
        <v>899</v>
      </c>
    </row>
    <row r="928" spans="1:2" x14ac:dyDescent="0.25">
      <c r="A928" s="7">
        <v>1823</v>
      </c>
      <c r="B928" s="7" t="s">
        <v>900</v>
      </c>
    </row>
    <row r="929" spans="1:2" x14ac:dyDescent="0.25">
      <c r="A929" s="7">
        <v>902</v>
      </c>
      <c r="B929" s="7" t="s">
        <v>901</v>
      </c>
    </row>
    <row r="930" spans="1:2" x14ac:dyDescent="0.25">
      <c r="A930" s="7">
        <v>2236</v>
      </c>
      <c r="B930" s="7" t="s">
        <v>902</v>
      </c>
    </row>
    <row r="931" spans="1:2" x14ac:dyDescent="0.25">
      <c r="A931" s="7">
        <v>1487</v>
      </c>
      <c r="B931" s="7" t="s">
        <v>1403</v>
      </c>
    </row>
    <row r="932" spans="1:2" x14ac:dyDescent="0.25">
      <c r="A932" s="7">
        <v>1605</v>
      </c>
      <c r="B932" s="7" t="s">
        <v>903</v>
      </c>
    </row>
    <row r="933" spans="1:2" x14ac:dyDescent="0.25">
      <c r="A933" s="7">
        <v>701</v>
      </c>
      <c r="B933" s="7" t="s">
        <v>904</v>
      </c>
    </row>
    <row r="934" spans="1:2" x14ac:dyDescent="0.25">
      <c r="A934" s="7">
        <v>434</v>
      </c>
      <c r="B934" s="7" t="s">
        <v>905</v>
      </c>
    </row>
    <row r="935" spans="1:2" x14ac:dyDescent="0.25">
      <c r="A935" s="7">
        <v>1756</v>
      </c>
      <c r="B935" s="7" t="s">
        <v>906</v>
      </c>
    </row>
    <row r="936" spans="1:2" x14ac:dyDescent="0.25">
      <c r="A936" s="7">
        <v>865</v>
      </c>
      <c r="B936" s="7" t="s">
        <v>907</v>
      </c>
    </row>
    <row r="937" spans="1:2" x14ac:dyDescent="0.25">
      <c r="A937" s="7">
        <v>1561</v>
      </c>
      <c r="B937" s="7" t="s">
        <v>908</v>
      </c>
    </row>
    <row r="938" spans="1:2" x14ac:dyDescent="0.25">
      <c r="A938" s="7">
        <v>1657</v>
      </c>
      <c r="B938" s="7" t="s">
        <v>909</v>
      </c>
    </row>
    <row r="939" spans="1:2" x14ac:dyDescent="0.25">
      <c r="A939" s="7">
        <v>2123</v>
      </c>
      <c r="B939" s="7" t="s">
        <v>910</v>
      </c>
    </row>
    <row r="940" spans="1:2" x14ac:dyDescent="0.25">
      <c r="A940" s="7">
        <v>1783</v>
      </c>
      <c r="B940" s="7" t="s">
        <v>911</v>
      </c>
    </row>
    <row r="941" spans="1:2" x14ac:dyDescent="0.25">
      <c r="A941" s="7">
        <v>383</v>
      </c>
      <c r="B941" s="7" t="s">
        <v>912</v>
      </c>
    </row>
    <row r="942" spans="1:2" x14ac:dyDescent="0.25">
      <c r="A942" s="7">
        <v>719</v>
      </c>
      <c r="B942" s="7" t="s">
        <v>913</v>
      </c>
    </row>
    <row r="943" spans="1:2" x14ac:dyDescent="0.25">
      <c r="A943" s="7">
        <v>54</v>
      </c>
      <c r="B943" s="7" t="s">
        <v>914</v>
      </c>
    </row>
    <row r="944" spans="1:2" x14ac:dyDescent="0.25">
      <c r="A944" s="7">
        <v>393</v>
      </c>
      <c r="B944" s="7" t="s">
        <v>915</v>
      </c>
    </row>
    <row r="945" spans="1:2" x14ac:dyDescent="0.25">
      <c r="A945" s="7">
        <v>1237</v>
      </c>
      <c r="B945" s="7" t="s">
        <v>916</v>
      </c>
    </row>
    <row r="946" spans="1:2" x14ac:dyDescent="0.25">
      <c r="A946" s="7">
        <v>2121</v>
      </c>
      <c r="B946" s="7" t="s">
        <v>917</v>
      </c>
    </row>
    <row r="947" spans="1:2" x14ac:dyDescent="0.25">
      <c r="A947" s="7">
        <v>579</v>
      </c>
      <c r="B947" s="7" t="s">
        <v>918</v>
      </c>
    </row>
    <row r="948" spans="1:2" x14ac:dyDescent="0.25">
      <c r="A948" s="7">
        <v>1758</v>
      </c>
      <c r="B948" s="7" t="s">
        <v>919</v>
      </c>
    </row>
    <row r="949" spans="1:2" x14ac:dyDescent="0.25">
      <c r="A949" s="7">
        <v>1767</v>
      </c>
      <c r="B949" s="7" t="s">
        <v>920</v>
      </c>
    </row>
    <row r="950" spans="1:2" x14ac:dyDescent="0.25">
      <c r="A950" s="7">
        <v>488</v>
      </c>
      <c r="B950" s="7" t="s">
        <v>921</v>
      </c>
    </row>
    <row r="951" spans="1:2" x14ac:dyDescent="0.25">
      <c r="A951" s="7">
        <v>796</v>
      </c>
      <c r="B951" s="7" t="s">
        <v>922</v>
      </c>
    </row>
    <row r="952" spans="1:2" x14ac:dyDescent="0.25">
      <c r="A952" s="7">
        <v>1777</v>
      </c>
      <c r="B952" s="7" t="s">
        <v>923</v>
      </c>
    </row>
    <row r="953" spans="1:2" x14ac:dyDescent="0.25">
      <c r="A953" s="7">
        <v>1224</v>
      </c>
      <c r="B953" s="7" t="s">
        <v>924</v>
      </c>
    </row>
    <row r="954" spans="1:2" x14ac:dyDescent="0.25">
      <c r="A954" s="7">
        <v>1654</v>
      </c>
      <c r="B954" s="7" t="s">
        <v>925</v>
      </c>
    </row>
    <row r="955" spans="1:2" x14ac:dyDescent="0.25">
      <c r="A955" s="7">
        <v>1274</v>
      </c>
      <c r="B955" s="7" t="s">
        <v>926</v>
      </c>
    </row>
    <row r="956" spans="1:2" x14ac:dyDescent="0.25">
      <c r="A956" s="7">
        <v>2246</v>
      </c>
      <c r="B956" s="7" t="s">
        <v>927</v>
      </c>
    </row>
    <row r="957" spans="1:2" x14ac:dyDescent="0.25">
      <c r="A957" s="7">
        <v>98</v>
      </c>
      <c r="B957" s="7" t="s">
        <v>928</v>
      </c>
    </row>
    <row r="958" spans="1:2" x14ac:dyDescent="0.25">
      <c r="A958" s="7">
        <v>1678</v>
      </c>
      <c r="B958" s="7" t="s">
        <v>929</v>
      </c>
    </row>
    <row r="959" spans="1:2" x14ac:dyDescent="0.25">
      <c r="A959" s="7">
        <v>1164</v>
      </c>
      <c r="B959" s="7" t="s">
        <v>930</v>
      </c>
    </row>
    <row r="960" spans="1:2" x14ac:dyDescent="0.25">
      <c r="A960" s="7">
        <v>1713</v>
      </c>
      <c r="B960" s="7" t="s">
        <v>931</v>
      </c>
    </row>
    <row r="961" spans="1:2" x14ac:dyDescent="0.25">
      <c r="A961" s="7">
        <v>1648</v>
      </c>
      <c r="B961" s="7" t="s">
        <v>932</v>
      </c>
    </row>
    <row r="962" spans="1:2" x14ac:dyDescent="0.25">
      <c r="A962" s="7">
        <v>3</v>
      </c>
      <c r="B962" s="7" t="s">
        <v>933</v>
      </c>
    </row>
    <row r="963" spans="1:2" x14ac:dyDescent="0.25">
      <c r="A963" s="7">
        <v>2300</v>
      </c>
      <c r="B963" s="7" t="s">
        <v>934</v>
      </c>
    </row>
    <row r="964" spans="1:2" x14ac:dyDescent="0.25">
      <c r="A964" s="7">
        <v>1658</v>
      </c>
      <c r="B964" s="7" t="s">
        <v>935</v>
      </c>
    </row>
    <row r="965" spans="1:2" x14ac:dyDescent="0.25">
      <c r="A965" s="7">
        <v>1689</v>
      </c>
      <c r="B965" s="7" t="s">
        <v>936</v>
      </c>
    </row>
    <row r="966" spans="1:2" x14ac:dyDescent="0.25">
      <c r="A966" s="7">
        <v>252</v>
      </c>
      <c r="B966" s="7" t="s">
        <v>937</v>
      </c>
    </row>
    <row r="967" spans="1:2" x14ac:dyDescent="0.25">
      <c r="A967" s="7">
        <v>1254</v>
      </c>
      <c r="B967" s="7" t="s">
        <v>938</v>
      </c>
    </row>
    <row r="968" spans="1:2" x14ac:dyDescent="0.25">
      <c r="A968" s="7">
        <v>162</v>
      </c>
      <c r="B968" s="7" t="s">
        <v>939</v>
      </c>
    </row>
    <row r="969" spans="1:2" x14ac:dyDescent="0.25">
      <c r="A969" s="7">
        <v>2071</v>
      </c>
      <c r="B969" s="7" t="s">
        <v>941</v>
      </c>
    </row>
    <row r="970" spans="1:2" x14ac:dyDescent="0.25">
      <c r="A970" s="7">
        <v>1041</v>
      </c>
      <c r="B970" s="7" t="s">
        <v>940</v>
      </c>
    </row>
    <row r="971" spans="1:2" x14ac:dyDescent="0.25">
      <c r="A971" s="7">
        <v>1780</v>
      </c>
      <c r="B971" s="7" t="s">
        <v>942</v>
      </c>
    </row>
    <row r="972" spans="1:2" x14ac:dyDescent="0.25">
      <c r="A972" s="7">
        <v>1965</v>
      </c>
      <c r="B972" s="7" t="s">
        <v>943</v>
      </c>
    </row>
    <row r="973" spans="1:2" x14ac:dyDescent="0.25">
      <c r="A973" s="7">
        <v>2097</v>
      </c>
      <c r="B973" s="7" t="s">
        <v>944</v>
      </c>
    </row>
    <row r="974" spans="1:2" x14ac:dyDescent="0.25">
      <c r="A974" s="7">
        <v>2186</v>
      </c>
      <c r="B974" s="7" t="s">
        <v>945</v>
      </c>
    </row>
    <row r="975" spans="1:2" x14ac:dyDescent="0.25">
      <c r="A975" s="7">
        <v>1789</v>
      </c>
      <c r="B975" s="7" t="s">
        <v>946</v>
      </c>
    </row>
    <row r="976" spans="1:2" x14ac:dyDescent="0.25">
      <c r="A976" s="7">
        <v>3057</v>
      </c>
      <c r="B976" s="7" t="s">
        <v>947</v>
      </c>
    </row>
    <row r="977" spans="1:2" x14ac:dyDescent="0.25">
      <c r="A977" s="7">
        <v>1826</v>
      </c>
      <c r="B977" s="7" t="s">
        <v>948</v>
      </c>
    </row>
    <row r="978" spans="1:2" x14ac:dyDescent="0.25">
      <c r="A978" s="7">
        <v>998</v>
      </c>
      <c r="B978" s="7" t="s">
        <v>950</v>
      </c>
    </row>
    <row r="979" spans="1:2" x14ac:dyDescent="0.25">
      <c r="A979" s="7">
        <v>1255</v>
      </c>
      <c r="B979" s="7" t="s">
        <v>951</v>
      </c>
    </row>
    <row r="980" spans="1:2" x14ac:dyDescent="0.25">
      <c r="A980" s="7">
        <v>329</v>
      </c>
      <c r="B980" s="7" t="s">
        <v>952</v>
      </c>
    </row>
    <row r="981" spans="1:2" x14ac:dyDescent="0.25">
      <c r="A981" s="7">
        <v>1876</v>
      </c>
      <c r="B981" s="7" t="s">
        <v>953</v>
      </c>
    </row>
    <row r="982" spans="1:2" x14ac:dyDescent="0.25">
      <c r="A982" s="7">
        <v>1769</v>
      </c>
      <c r="B982" s="7" t="s">
        <v>949</v>
      </c>
    </row>
    <row r="983" spans="1:2" x14ac:dyDescent="0.25">
      <c r="A983" s="7">
        <v>1304</v>
      </c>
      <c r="B983" s="7" t="s">
        <v>954</v>
      </c>
    </row>
    <row r="984" spans="1:2" x14ac:dyDescent="0.25">
      <c r="A984" s="7">
        <v>2298</v>
      </c>
      <c r="B984" s="7" t="s">
        <v>955</v>
      </c>
    </row>
    <row r="985" spans="1:2" x14ac:dyDescent="0.25">
      <c r="A985" s="7">
        <v>2187</v>
      </c>
      <c r="B985" s="7" t="s">
        <v>956</v>
      </c>
    </row>
    <row r="986" spans="1:2" x14ac:dyDescent="0.25">
      <c r="A986" s="7">
        <v>105</v>
      </c>
      <c r="B986" s="7" t="s">
        <v>957</v>
      </c>
    </row>
    <row r="987" spans="1:2" x14ac:dyDescent="0.25">
      <c r="A987" s="7">
        <v>1362</v>
      </c>
      <c r="B987" s="7" t="s">
        <v>958</v>
      </c>
    </row>
    <row r="988" spans="1:2" x14ac:dyDescent="0.25">
      <c r="A988" s="7">
        <v>212</v>
      </c>
      <c r="B988" s="7" t="s">
        <v>960</v>
      </c>
    </row>
    <row r="989" spans="1:2" x14ac:dyDescent="0.25">
      <c r="A989" s="7">
        <v>2174</v>
      </c>
      <c r="B989" s="7" t="s">
        <v>961</v>
      </c>
    </row>
    <row r="990" spans="1:2" x14ac:dyDescent="0.25">
      <c r="A990" s="7">
        <v>829</v>
      </c>
      <c r="B990" s="7" t="s">
        <v>962</v>
      </c>
    </row>
    <row r="991" spans="1:2" x14ac:dyDescent="0.25">
      <c r="A991" s="7">
        <v>584</v>
      </c>
      <c r="B991" s="7" t="s">
        <v>963</v>
      </c>
    </row>
    <row r="992" spans="1:2" x14ac:dyDescent="0.25">
      <c r="A992" s="7">
        <v>504</v>
      </c>
      <c r="B992" s="7" t="s">
        <v>959</v>
      </c>
    </row>
    <row r="993" spans="1:2" x14ac:dyDescent="0.25">
      <c r="A993" s="7">
        <v>2021</v>
      </c>
      <c r="B993" s="7" t="s">
        <v>964</v>
      </c>
    </row>
    <row r="994" spans="1:2" x14ac:dyDescent="0.25">
      <c r="A994" s="7">
        <v>508</v>
      </c>
      <c r="B994" s="7" t="s">
        <v>965</v>
      </c>
    </row>
    <row r="995" spans="1:2" x14ac:dyDescent="0.25">
      <c r="A995" s="7">
        <v>1958</v>
      </c>
      <c r="B995" s="7" t="s">
        <v>1404</v>
      </c>
    </row>
    <row r="996" spans="1:2" x14ac:dyDescent="0.25">
      <c r="A996" s="7">
        <v>1376</v>
      </c>
      <c r="B996" s="7" t="s">
        <v>978</v>
      </c>
    </row>
    <row r="997" spans="1:2" x14ac:dyDescent="0.25">
      <c r="A997" s="7">
        <v>1811</v>
      </c>
      <c r="B997" s="7" t="s">
        <v>979</v>
      </c>
    </row>
    <row r="998" spans="1:2" x14ac:dyDescent="0.25">
      <c r="A998" s="7">
        <v>1375</v>
      </c>
      <c r="B998" s="7" t="s">
        <v>980</v>
      </c>
    </row>
    <row r="999" spans="1:2" x14ac:dyDescent="0.25">
      <c r="A999" s="7">
        <v>2276</v>
      </c>
      <c r="B999" s="7" t="s">
        <v>982</v>
      </c>
    </row>
    <row r="1000" spans="1:2" x14ac:dyDescent="0.25">
      <c r="A1000" s="7">
        <v>1546</v>
      </c>
      <c r="B1000" s="7" t="s">
        <v>981</v>
      </c>
    </row>
    <row r="1001" spans="1:2" x14ac:dyDescent="0.25">
      <c r="A1001" s="7">
        <v>2252</v>
      </c>
      <c r="B1001" s="7" t="s">
        <v>983</v>
      </c>
    </row>
    <row r="1002" spans="1:2" x14ac:dyDescent="0.25">
      <c r="A1002" s="7">
        <v>2152</v>
      </c>
      <c r="B1002" s="7" t="s">
        <v>984</v>
      </c>
    </row>
    <row r="1003" spans="1:2" x14ac:dyDescent="0.25">
      <c r="A1003" s="7">
        <v>1971</v>
      </c>
      <c r="B1003" s="7" t="s">
        <v>985</v>
      </c>
    </row>
    <row r="1004" spans="1:2" x14ac:dyDescent="0.25">
      <c r="A1004" s="7">
        <v>2888</v>
      </c>
      <c r="B1004" s="7" t="s">
        <v>986</v>
      </c>
    </row>
    <row r="1005" spans="1:2" x14ac:dyDescent="0.25">
      <c r="A1005" s="7">
        <v>1886</v>
      </c>
      <c r="B1005" s="7" t="s">
        <v>987</v>
      </c>
    </row>
    <row r="1006" spans="1:2" x14ac:dyDescent="0.25">
      <c r="A1006" s="7">
        <v>2281</v>
      </c>
      <c r="B1006" s="7" t="s">
        <v>992</v>
      </c>
    </row>
    <row r="1007" spans="1:2" x14ac:dyDescent="0.25">
      <c r="A1007" s="7">
        <v>483</v>
      </c>
      <c r="B1007" s="7" t="s">
        <v>988</v>
      </c>
    </row>
    <row r="1008" spans="1:2" x14ac:dyDescent="0.25">
      <c r="A1008" s="7">
        <v>728</v>
      </c>
      <c r="B1008" s="7" t="s">
        <v>989</v>
      </c>
    </row>
    <row r="1009" spans="1:2" x14ac:dyDescent="0.25">
      <c r="A1009" s="7">
        <v>663</v>
      </c>
      <c r="B1009" s="7" t="s">
        <v>990</v>
      </c>
    </row>
    <row r="1010" spans="1:2" x14ac:dyDescent="0.25">
      <c r="A1010" s="7">
        <v>2297</v>
      </c>
      <c r="B1010" s="7" t="s">
        <v>991</v>
      </c>
    </row>
    <row r="1011" spans="1:2" x14ac:dyDescent="0.25">
      <c r="A1011" s="7">
        <v>2128</v>
      </c>
      <c r="B1011" s="7" t="s">
        <v>993</v>
      </c>
    </row>
    <row r="1012" spans="1:2" x14ac:dyDescent="0.25">
      <c r="A1012" s="7">
        <v>1665</v>
      </c>
      <c r="B1012" s="7" t="s">
        <v>994</v>
      </c>
    </row>
    <row r="1013" spans="1:2" x14ac:dyDescent="0.25">
      <c r="A1013" s="7">
        <v>791</v>
      </c>
      <c r="B1013" s="7" t="s">
        <v>995</v>
      </c>
    </row>
    <row r="1014" spans="1:2" x14ac:dyDescent="0.25">
      <c r="A1014" s="7">
        <v>1763</v>
      </c>
      <c r="B1014" s="7" t="s">
        <v>996</v>
      </c>
    </row>
    <row r="1015" spans="1:2" x14ac:dyDescent="0.25">
      <c r="A1015" s="7">
        <v>358</v>
      </c>
      <c r="B1015" s="7" t="s">
        <v>998</v>
      </c>
    </row>
    <row r="1016" spans="1:2" x14ac:dyDescent="0.25">
      <c r="A1016" s="7">
        <v>792</v>
      </c>
      <c r="B1016" s="7" t="s">
        <v>999</v>
      </c>
    </row>
    <row r="1017" spans="1:2" x14ac:dyDescent="0.25">
      <c r="A1017" s="7">
        <v>1690</v>
      </c>
      <c r="B1017" s="7" t="s">
        <v>997</v>
      </c>
    </row>
    <row r="1018" spans="1:2" x14ac:dyDescent="0.25">
      <c r="A1018" s="7">
        <v>516</v>
      </c>
      <c r="B1018" s="7" t="s">
        <v>1000</v>
      </c>
    </row>
    <row r="1019" spans="1:2" x14ac:dyDescent="0.25">
      <c r="A1019" s="7">
        <v>704</v>
      </c>
      <c r="B1019" s="7" t="s">
        <v>1001</v>
      </c>
    </row>
    <row r="1020" spans="1:2" x14ac:dyDescent="0.25">
      <c r="A1020" s="7">
        <v>1288</v>
      </c>
      <c r="B1020" s="7" t="s">
        <v>1002</v>
      </c>
    </row>
    <row r="1021" spans="1:2" x14ac:dyDescent="0.25">
      <c r="A1021" s="7">
        <v>1928</v>
      </c>
      <c r="B1021" s="7" t="s">
        <v>1003</v>
      </c>
    </row>
    <row r="1022" spans="1:2" x14ac:dyDescent="0.25">
      <c r="A1022" s="7">
        <v>2120</v>
      </c>
      <c r="B1022" s="7" t="s">
        <v>1005</v>
      </c>
    </row>
    <row r="1023" spans="1:2" x14ac:dyDescent="0.25">
      <c r="A1023" s="7">
        <v>1978</v>
      </c>
      <c r="B1023" s="7" t="s">
        <v>1006</v>
      </c>
    </row>
    <row r="1024" spans="1:2" x14ac:dyDescent="0.25">
      <c r="A1024" s="7">
        <v>52</v>
      </c>
      <c r="B1024" s="7" t="s">
        <v>1007</v>
      </c>
    </row>
    <row r="1025" spans="1:2" x14ac:dyDescent="0.25">
      <c r="A1025" s="7">
        <v>685</v>
      </c>
      <c r="B1025" s="7" t="s">
        <v>1008</v>
      </c>
    </row>
    <row r="1026" spans="1:2" x14ac:dyDescent="0.25">
      <c r="A1026" s="7">
        <v>505</v>
      </c>
      <c r="B1026" s="7" t="s">
        <v>1009</v>
      </c>
    </row>
    <row r="1027" spans="1:2" x14ac:dyDescent="0.25">
      <c r="A1027" s="7">
        <v>217</v>
      </c>
      <c r="B1027" s="7" t="s">
        <v>1010</v>
      </c>
    </row>
    <row r="1028" spans="1:2" x14ac:dyDescent="0.25">
      <c r="A1028" s="7">
        <v>674</v>
      </c>
      <c r="B1028" s="7" t="s">
        <v>1011</v>
      </c>
    </row>
    <row r="1029" spans="1:2" x14ac:dyDescent="0.25">
      <c r="A1029" s="7">
        <v>1977</v>
      </c>
      <c r="B1029" s="7" t="s">
        <v>1012</v>
      </c>
    </row>
    <row r="1030" spans="1:2" x14ac:dyDescent="0.25">
      <c r="A1030" s="7">
        <v>2302</v>
      </c>
      <c r="B1030" s="7" t="s">
        <v>1004</v>
      </c>
    </row>
    <row r="1031" spans="1:2" x14ac:dyDescent="0.25">
      <c r="A1031" s="7">
        <v>793</v>
      </c>
      <c r="B1031" s="7" t="s">
        <v>1013</v>
      </c>
    </row>
    <row r="1032" spans="1:2" x14ac:dyDescent="0.25">
      <c r="A1032" s="7">
        <v>1549</v>
      </c>
      <c r="B1032" s="7" t="s">
        <v>1014</v>
      </c>
    </row>
    <row r="1033" spans="1:2" x14ac:dyDescent="0.25">
      <c r="A1033" s="7">
        <v>1973</v>
      </c>
      <c r="B1033" s="7" t="s">
        <v>1015</v>
      </c>
    </row>
    <row r="1034" spans="1:2" x14ac:dyDescent="0.25">
      <c r="A1034" s="7">
        <v>476</v>
      </c>
      <c r="B1034" s="7" t="s">
        <v>1016</v>
      </c>
    </row>
    <row r="1035" spans="1:2" x14ac:dyDescent="0.25">
      <c r="A1035" s="7">
        <v>1369</v>
      </c>
      <c r="B1035" s="7" t="s">
        <v>1017</v>
      </c>
    </row>
    <row r="1036" spans="1:2" x14ac:dyDescent="0.25">
      <c r="A1036" s="7">
        <v>1131</v>
      </c>
      <c r="B1036" s="7" t="s">
        <v>1018</v>
      </c>
    </row>
    <row r="1037" spans="1:2" x14ac:dyDescent="0.25">
      <c r="A1037" s="7">
        <v>836</v>
      </c>
      <c r="B1037" s="7" t="s">
        <v>1019</v>
      </c>
    </row>
    <row r="1038" spans="1:2" x14ac:dyDescent="0.25">
      <c r="A1038" s="7">
        <v>179</v>
      </c>
      <c r="B1038" s="7" t="s">
        <v>1020</v>
      </c>
    </row>
    <row r="1039" spans="1:2" x14ac:dyDescent="0.25">
      <c r="A1039" s="7">
        <v>282</v>
      </c>
      <c r="B1039" s="7" t="s">
        <v>1021</v>
      </c>
    </row>
    <row r="1040" spans="1:2" x14ac:dyDescent="0.25">
      <c r="A1040" s="7">
        <v>1052</v>
      </c>
      <c r="B1040" s="7" t="s">
        <v>1022</v>
      </c>
    </row>
    <row r="1041" spans="1:2" x14ac:dyDescent="0.25">
      <c r="A1041" s="7">
        <v>485</v>
      </c>
      <c r="B1041" s="7" t="s">
        <v>1023</v>
      </c>
    </row>
    <row r="1042" spans="1:2" x14ac:dyDescent="0.25">
      <c r="A1042" s="7">
        <v>1720</v>
      </c>
      <c r="B1042" s="7" t="s">
        <v>1024</v>
      </c>
    </row>
    <row r="1043" spans="1:2" x14ac:dyDescent="0.25">
      <c r="A1043" s="7">
        <v>1778</v>
      </c>
      <c r="B1043" s="7" t="s">
        <v>1405</v>
      </c>
    </row>
    <row r="1044" spans="1:2" x14ac:dyDescent="0.25">
      <c r="A1044" s="7">
        <v>515</v>
      </c>
      <c r="B1044" s="7" t="s">
        <v>1406</v>
      </c>
    </row>
    <row r="1045" spans="1:2" x14ac:dyDescent="0.25">
      <c r="A1045" s="7">
        <v>2014</v>
      </c>
      <c r="B1045" s="7" t="s">
        <v>1026</v>
      </c>
    </row>
    <row r="1046" spans="1:2" x14ac:dyDescent="0.25">
      <c r="A1046" s="7">
        <v>1381</v>
      </c>
      <c r="B1046" s="7" t="s">
        <v>1025</v>
      </c>
    </row>
    <row r="1047" spans="1:2" x14ac:dyDescent="0.25">
      <c r="A1047" s="7">
        <v>1136</v>
      </c>
      <c r="B1047" s="7" t="s">
        <v>1027</v>
      </c>
    </row>
    <row r="1048" spans="1:2" x14ac:dyDescent="0.25">
      <c r="A1048" s="7">
        <v>1566</v>
      </c>
      <c r="B1048" s="7" t="s">
        <v>1028</v>
      </c>
    </row>
    <row r="1049" spans="1:2" x14ac:dyDescent="0.25">
      <c r="A1049" s="7">
        <v>1748</v>
      </c>
      <c r="B1049" s="7" t="s">
        <v>1029</v>
      </c>
    </row>
    <row r="1050" spans="1:2" x14ac:dyDescent="0.25">
      <c r="A1050" s="7">
        <v>2218</v>
      </c>
      <c r="B1050" s="7" t="s">
        <v>1030</v>
      </c>
    </row>
    <row r="1051" spans="1:2" x14ac:dyDescent="0.25">
      <c r="A1051" s="7">
        <v>780</v>
      </c>
      <c r="B1051" s="7" t="s">
        <v>1031</v>
      </c>
    </row>
    <row r="1052" spans="1:2" x14ac:dyDescent="0.25">
      <c r="A1052" s="7">
        <v>1195</v>
      </c>
      <c r="B1052" s="7" t="s">
        <v>1032</v>
      </c>
    </row>
    <row r="1053" spans="1:2" x14ac:dyDescent="0.25">
      <c r="A1053" s="7">
        <v>164</v>
      </c>
      <c r="B1053" s="7" t="s">
        <v>1033</v>
      </c>
    </row>
    <row r="1054" spans="1:2" x14ac:dyDescent="0.25">
      <c r="A1054" s="7">
        <v>340</v>
      </c>
      <c r="B1054" s="7" t="s">
        <v>1035</v>
      </c>
    </row>
    <row r="1055" spans="1:2" x14ac:dyDescent="0.25">
      <c r="A1055" s="7">
        <v>1647</v>
      </c>
      <c r="B1055" s="7" t="s">
        <v>1037</v>
      </c>
    </row>
    <row r="1056" spans="1:2" x14ac:dyDescent="0.25">
      <c r="A1056" s="7">
        <v>546</v>
      </c>
      <c r="B1056" s="7" t="s">
        <v>1038</v>
      </c>
    </row>
    <row r="1057" spans="1:2" x14ac:dyDescent="0.25">
      <c r="A1057" s="7">
        <v>1297</v>
      </c>
      <c r="B1057" s="7" t="s">
        <v>1039</v>
      </c>
    </row>
    <row r="1058" spans="1:2" x14ac:dyDescent="0.25">
      <c r="A1058" s="7">
        <v>113</v>
      </c>
      <c r="B1058" s="7" t="s">
        <v>1040</v>
      </c>
    </row>
    <row r="1059" spans="1:2" x14ac:dyDescent="0.25">
      <c r="A1059" s="7">
        <v>2078</v>
      </c>
      <c r="B1059" s="7" t="s">
        <v>1041</v>
      </c>
    </row>
    <row r="1060" spans="1:2" x14ac:dyDescent="0.25">
      <c r="A1060" s="7">
        <v>1110</v>
      </c>
      <c r="B1060" s="7" t="s">
        <v>1042</v>
      </c>
    </row>
    <row r="1061" spans="1:2" x14ac:dyDescent="0.25">
      <c r="A1061" s="7">
        <v>481</v>
      </c>
      <c r="B1061" s="7" t="s">
        <v>1043</v>
      </c>
    </row>
    <row r="1062" spans="1:2" x14ac:dyDescent="0.25">
      <c r="A1062" s="7">
        <v>334</v>
      </c>
      <c r="B1062" s="7" t="s">
        <v>1044</v>
      </c>
    </row>
    <row r="1063" spans="1:2" x14ac:dyDescent="0.25">
      <c r="A1063" s="7">
        <v>1082</v>
      </c>
      <c r="B1063" s="7" t="s">
        <v>1045</v>
      </c>
    </row>
    <row r="1064" spans="1:2" x14ac:dyDescent="0.25">
      <c r="A1064" s="7">
        <v>961</v>
      </c>
      <c r="B1064" s="7" t="s">
        <v>1046</v>
      </c>
    </row>
    <row r="1065" spans="1:2" x14ac:dyDescent="0.25">
      <c r="A1065" s="7">
        <v>1445</v>
      </c>
      <c r="B1065" s="7" t="s">
        <v>1034</v>
      </c>
    </row>
    <row r="1066" spans="1:2" x14ac:dyDescent="0.25">
      <c r="A1066" s="7">
        <v>1339</v>
      </c>
      <c r="B1066" s="7" t="s">
        <v>1036</v>
      </c>
    </row>
    <row r="1067" spans="1:2" x14ac:dyDescent="0.25">
      <c r="A1067" s="7">
        <v>1365</v>
      </c>
      <c r="B1067" s="7" t="s">
        <v>1047</v>
      </c>
    </row>
    <row r="1068" spans="1:2" x14ac:dyDescent="0.25">
      <c r="A1068" s="7">
        <v>2043</v>
      </c>
      <c r="B1068" s="7" t="s">
        <v>1048</v>
      </c>
    </row>
    <row r="1069" spans="1:2" x14ac:dyDescent="0.25">
      <c r="A1069" s="7">
        <v>730</v>
      </c>
      <c r="B1069" s="7" t="s">
        <v>1049</v>
      </c>
    </row>
    <row r="1070" spans="1:2" x14ac:dyDescent="0.25">
      <c r="A1070" s="7">
        <v>638</v>
      </c>
      <c r="B1070" s="7" t="s">
        <v>1050</v>
      </c>
    </row>
    <row r="1071" spans="1:2" x14ac:dyDescent="0.25">
      <c r="A1071" s="7">
        <v>1395</v>
      </c>
      <c r="B1071" s="7" t="s">
        <v>1051</v>
      </c>
    </row>
    <row r="1072" spans="1:2" x14ac:dyDescent="0.25">
      <c r="A1072" s="7">
        <v>2006</v>
      </c>
      <c r="B1072" s="7" t="s">
        <v>1052</v>
      </c>
    </row>
    <row r="1073" spans="1:2" x14ac:dyDescent="0.25">
      <c r="A1073" s="7">
        <v>990</v>
      </c>
      <c r="B1073" s="7" t="s">
        <v>1053</v>
      </c>
    </row>
    <row r="1074" spans="1:2" x14ac:dyDescent="0.25">
      <c r="A1074" s="7">
        <v>1942</v>
      </c>
      <c r="B1074" s="7" t="s">
        <v>1407</v>
      </c>
    </row>
    <row r="1075" spans="1:2" x14ac:dyDescent="0.25">
      <c r="A1075" s="7">
        <v>1794</v>
      </c>
      <c r="B1075" s="7" t="s">
        <v>1054</v>
      </c>
    </row>
    <row r="1076" spans="1:2" x14ac:dyDescent="0.25">
      <c r="A1076" s="7">
        <v>1998</v>
      </c>
      <c r="B1076" s="7" t="s">
        <v>1055</v>
      </c>
    </row>
    <row r="1077" spans="1:2" x14ac:dyDescent="0.25">
      <c r="A1077" s="7">
        <v>2137</v>
      </c>
      <c r="B1077" s="7" t="s">
        <v>1056</v>
      </c>
    </row>
    <row r="1078" spans="1:2" x14ac:dyDescent="0.25">
      <c r="A1078" s="7">
        <v>1985</v>
      </c>
      <c r="B1078" s="7" t="s">
        <v>1057</v>
      </c>
    </row>
    <row r="1079" spans="1:2" x14ac:dyDescent="0.25">
      <c r="A1079" s="7">
        <v>1579</v>
      </c>
      <c r="B1079" s="7" t="s">
        <v>1059</v>
      </c>
    </row>
    <row r="1080" spans="1:2" x14ac:dyDescent="0.25">
      <c r="A1080" s="7">
        <v>2041</v>
      </c>
      <c r="B1080" s="7" t="s">
        <v>1060</v>
      </c>
    </row>
    <row r="1081" spans="1:2" x14ac:dyDescent="0.25">
      <c r="A1081" s="7">
        <v>2220</v>
      </c>
      <c r="B1081" s="7" t="s">
        <v>1061</v>
      </c>
    </row>
    <row r="1082" spans="1:2" x14ac:dyDescent="0.25">
      <c r="A1082" s="7">
        <v>1260</v>
      </c>
      <c r="B1082" s="7" t="s">
        <v>1058</v>
      </c>
    </row>
    <row r="1083" spans="1:2" x14ac:dyDescent="0.25">
      <c r="A1083" s="7">
        <v>249</v>
      </c>
      <c r="B1083" s="7" t="s">
        <v>1062</v>
      </c>
    </row>
    <row r="1084" spans="1:2" x14ac:dyDescent="0.25">
      <c r="A1084" s="7">
        <v>1571</v>
      </c>
      <c r="B1084" s="7" t="s">
        <v>1064</v>
      </c>
    </row>
    <row r="1085" spans="1:2" x14ac:dyDescent="0.25">
      <c r="A1085" s="7">
        <v>2036</v>
      </c>
      <c r="B1085" s="7" t="s">
        <v>1065</v>
      </c>
    </row>
    <row r="1086" spans="1:2" x14ac:dyDescent="0.25">
      <c r="A1086" s="7">
        <v>396</v>
      </c>
      <c r="B1086" s="7" t="s">
        <v>1067</v>
      </c>
    </row>
    <row r="1087" spans="1:2" x14ac:dyDescent="0.25">
      <c r="A1087" s="7">
        <v>2267</v>
      </c>
      <c r="B1087" s="7" t="s">
        <v>1068</v>
      </c>
    </row>
    <row r="1088" spans="1:2" x14ac:dyDescent="0.25">
      <c r="A1088" s="7">
        <v>995</v>
      </c>
      <c r="B1088" s="7" t="s">
        <v>1063</v>
      </c>
    </row>
    <row r="1089" spans="1:2" x14ac:dyDescent="0.25">
      <c r="A1089" s="7">
        <v>1659</v>
      </c>
      <c r="B1089" s="7" t="s">
        <v>1066</v>
      </c>
    </row>
    <row r="1090" spans="1:2" x14ac:dyDescent="0.25">
      <c r="A1090" s="7">
        <v>1245</v>
      </c>
      <c r="B1090" s="7" t="s">
        <v>1069</v>
      </c>
    </row>
    <row r="1091" spans="1:2" x14ac:dyDescent="0.25">
      <c r="A1091" s="7">
        <v>2271</v>
      </c>
      <c r="B1091" s="7" t="s">
        <v>1070</v>
      </c>
    </row>
    <row r="1092" spans="1:2" x14ac:dyDescent="0.25">
      <c r="A1092" s="7">
        <v>1721</v>
      </c>
      <c r="B1092" s="7" t="s">
        <v>1071</v>
      </c>
    </row>
    <row r="1093" spans="1:2" x14ac:dyDescent="0.25">
      <c r="A1093" s="7">
        <v>1551</v>
      </c>
      <c r="B1093" s="7" t="s">
        <v>1072</v>
      </c>
    </row>
    <row r="1094" spans="1:2" x14ac:dyDescent="0.25">
      <c r="A1094" s="7">
        <v>2305</v>
      </c>
      <c r="B1094" s="7" t="s">
        <v>1073</v>
      </c>
    </row>
    <row r="1095" spans="1:2" x14ac:dyDescent="0.25">
      <c r="A1095" s="7">
        <v>2245</v>
      </c>
      <c r="B1095" s="7" t="s">
        <v>1074</v>
      </c>
    </row>
    <row r="1096" spans="1:2" x14ac:dyDescent="0.25">
      <c r="A1096" s="7">
        <v>41</v>
      </c>
      <c r="B1096" s="7" t="s">
        <v>1075</v>
      </c>
    </row>
    <row r="1097" spans="1:2" x14ac:dyDescent="0.25">
      <c r="A1097" s="7">
        <v>1246</v>
      </c>
      <c r="B1097" s="7" t="s">
        <v>1076</v>
      </c>
    </row>
    <row r="1098" spans="1:2" x14ac:dyDescent="0.25">
      <c r="A1098" s="7">
        <v>1907</v>
      </c>
      <c r="B1098" s="7" t="s">
        <v>1077</v>
      </c>
    </row>
    <row r="1099" spans="1:2" x14ac:dyDescent="0.25">
      <c r="A1099" s="7">
        <v>776</v>
      </c>
      <c r="B1099" s="7" t="s">
        <v>1078</v>
      </c>
    </row>
    <row r="1100" spans="1:2" x14ac:dyDescent="0.25">
      <c r="A1100" s="7">
        <v>2296</v>
      </c>
      <c r="B1100" s="7" t="s">
        <v>1079</v>
      </c>
    </row>
    <row r="1101" spans="1:2" x14ac:dyDescent="0.25">
      <c r="A1101" s="7">
        <v>1055</v>
      </c>
      <c r="B1101" s="7" t="s">
        <v>1080</v>
      </c>
    </row>
    <row r="1102" spans="1:2" x14ac:dyDescent="0.25">
      <c r="A1102" s="7">
        <v>1257</v>
      </c>
      <c r="B1102" s="7" t="s">
        <v>1081</v>
      </c>
    </row>
    <row r="1103" spans="1:2" x14ac:dyDescent="0.25">
      <c r="A1103" s="7">
        <v>153</v>
      </c>
      <c r="B1103" s="7" t="s">
        <v>1082</v>
      </c>
    </row>
    <row r="1104" spans="1:2" x14ac:dyDescent="0.25">
      <c r="A1104" s="7">
        <v>1422</v>
      </c>
      <c r="B1104" s="7" t="s">
        <v>1083</v>
      </c>
    </row>
    <row r="1105" spans="1:2" x14ac:dyDescent="0.25">
      <c r="A1105" s="7">
        <v>1913</v>
      </c>
      <c r="B1105" s="7" t="s">
        <v>1084</v>
      </c>
    </row>
    <row r="1106" spans="1:2" x14ac:dyDescent="0.25">
      <c r="A1106" s="7">
        <v>890</v>
      </c>
      <c r="B1106" s="7" t="s">
        <v>1085</v>
      </c>
    </row>
    <row r="1107" spans="1:2" x14ac:dyDescent="0.25">
      <c r="A1107" s="7">
        <v>1632</v>
      </c>
      <c r="B1107" s="7" t="s">
        <v>1086</v>
      </c>
    </row>
    <row r="1108" spans="1:2" x14ac:dyDescent="0.25">
      <c r="A1108" s="7">
        <v>255</v>
      </c>
      <c r="B1108" s="7" t="s">
        <v>1087</v>
      </c>
    </row>
    <row r="1109" spans="1:2" x14ac:dyDescent="0.25">
      <c r="A1109" s="7">
        <v>734</v>
      </c>
      <c r="B1109" s="7" t="s">
        <v>1088</v>
      </c>
    </row>
    <row r="1110" spans="1:2" x14ac:dyDescent="0.25">
      <c r="A1110" s="7">
        <v>1649</v>
      </c>
      <c r="B1110" s="7" t="s">
        <v>403</v>
      </c>
    </row>
    <row r="1111" spans="1:2" x14ac:dyDescent="0.25">
      <c r="A1111" s="7">
        <v>823</v>
      </c>
      <c r="B1111" s="7" t="s">
        <v>404</v>
      </c>
    </row>
    <row r="1112" spans="1:2" x14ac:dyDescent="0.25">
      <c r="A1112" s="7">
        <v>632</v>
      </c>
      <c r="B1112" s="7" t="s">
        <v>405</v>
      </c>
    </row>
    <row r="1113" spans="1:2" x14ac:dyDescent="0.25">
      <c r="A1113" s="7">
        <v>1411</v>
      </c>
      <c r="B1113" s="7" t="s">
        <v>406</v>
      </c>
    </row>
    <row r="1114" spans="1:2" x14ac:dyDescent="0.25">
      <c r="A1114" s="7">
        <v>1573</v>
      </c>
      <c r="B1114" s="7" t="s">
        <v>407</v>
      </c>
    </row>
    <row r="1115" spans="1:2" x14ac:dyDescent="0.25">
      <c r="A1115" s="7">
        <v>2216</v>
      </c>
      <c r="B1115" s="7" t="s">
        <v>408</v>
      </c>
    </row>
    <row r="1116" spans="1:2" x14ac:dyDescent="0.25">
      <c r="A1116" s="7">
        <v>1348</v>
      </c>
      <c r="B1116" s="7" t="s">
        <v>468</v>
      </c>
    </row>
    <row r="1117" spans="1:2" x14ac:dyDescent="0.25">
      <c r="A1117" s="7">
        <v>2</v>
      </c>
      <c r="B1117" s="7" t="s">
        <v>469</v>
      </c>
    </row>
    <row r="1118" spans="1:2" x14ac:dyDescent="0.25">
      <c r="A1118" s="7">
        <v>167</v>
      </c>
      <c r="B1118" s="7" t="s">
        <v>470</v>
      </c>
    </row>
    <row r="1119" spans="1:2" x14ac:dyDescent="0.25">
      <c r="A1119" s="7">
        <v>170</v>
      </c>
      <c r="B1119" s="7" t="s">
        <v>471</v>
      </c>
    </row>
    <row r="1120" spans="1:2" x14ac:dyDescent="0.25">
      <c r="A1120" s="7">
        <v>532</v>
      </c>
      <c r="B1120" s="7" t="s">
        <v>472</v>
      </c>
    </row>
    <row r="1121" spans="1:2" x14ac:dyDescent="0.25">
      <c r="A1121" s="7">
        <v>1105</v>
      </c>
      <c r="B1121" s="7" t="s">
        <v>473</v>
      </c>
    </row>
    <row r="1122" spans="1:2" x14ac:dyDescent="0.25">
      <c r="A1122" s="7">
        <v>484</v>
      </c>
      <c r="B1122" s="7" t="s">
        <v>968</v>
      </c>
    </row>
    <row r="1123" spans="1:2" x14ac:dyDescent="0.25">
      <c r="A1123" s="7">
        <v>2195</v>
      </c>
      <c r="B1123" s="7" t="s">
        <v>969</v>
      </c>
    </row>
    <row r="1124" spans="1:2" x14ac:dyDescent="0.25">
      <c r="A1124" s="7">
        <v>1322</v>
      </c>
      <c r="B1124" s="7" t="s">
        <v>967</v>
      </c>
    </row>
    <row r="1125" spans="1:2" x14ac:dyDescent="0.25">
      <c r="A1125" s="7">
        <v>1961</v>
      </c>
      <c r="B1125" s="7" t="s">
        <v>970</v>
      </c>
    </row>
    <row r="1126" spans="1:2" x14ac:dyDescent="0.25">
      <c r="A1126" s="7">
        <v>1236</v>
      </c>
      <c r="B1126" s="7" t="s">
        <v>971</v>
      </c>
    </row>
    <row r="1127" spans="1:2" x14ac:dyDescent="0.25">
      <c r="A1127" s="7">
        <v>1233</v>
      </c>
      <c r="B1127" s="7" t="s">
        <v>972</v>
      </c>
    </row>
    <row r="1128" spans="1:2" x14ac:dyDescent="0.25">
      <c r="A1128" s="7">
        <v>790</v>
      </c>
      <c r="B1128" s="7" t="s">
        <v>973</v>
      </c>
    </row>
    <row r="1129" spans="1:2" x14ac:dyDescent="0.25">
      <c r="A1129" s="7">
        <v>2908</v>
      </c>
      <c r="B1129" s="7" t="s">
        <v>974</v>
      </c>
    </row>
    <row r="1130" spans="1:2" x14ac:dyDescent="0.25">
      <c r="A1130" s="7">
        <v>711</v>
      </c>
      <c r="B1130" s="7" t="s">
        <v>975</v>
      </c>
    </row>
    <row r="1131" spans="1:2" x14ac:dyDescent="0.25">
      <c r="A1131" s="7">
        <v>2177</v>
      </c>
      <c r="B1131" s="7" t="s">
        <v>976</v>
      </c>
    </row>
    <row r="1132" spans="1:2" x14ac:dyDescent="0.25">
      <c r="A1132" s="7">
        <v>352</v>
      </c>
      <c r="B1132" s="7" t="s">
        <v>977</v>
      </c>
    </row>
    <row r="1133" spans="1:2" x14ac:dyDescent="0.25">
      <c r="A1133" s="7">
        <v>61</v>
      </c>
      <c r="B1133" s="7" t="s">
        <v>966</v>
      </c>
    </row>
    <row r="1134" spans="1:2" x14ac:dyDescent="0.25">
      <c r="A1134" s="7">
        <v>436</v>
      </c>
      <c r="B1134" s="7" t="s">
        <v>1089</v>
      </c>
    </row>
    <row r="1135" spans="1:2" x14ac:dyDescent="0.25">
      <c r="A1135" s="7">
        <v>2239</v>
      </c>
      <c r="B1135" s="7" t="s">
        <v>1090</v>
      </c>
    </row>
    <row r="1136" spans="1:2" x14ac:dyDescent="0.25">
      <c r="A1136" s="7">
        <v>1774</v>
      </c>
      <c r="B1136" s="7" t="s">
        <v>1091</v>
      </c>
    </row>
    <row r="1137" spans="1:2" x14ac:dyDescent="0.25">
      <c r="A1137" s="7">
        <v>2129</v>
      </c>
      <c r="B1137" s="7" t="s">
        <v>1092</v>
      </c>
    </row>
    <row r="1138" spans="1:2" x14ac:dyDescent="0.25">
      <c r="A1138" s="7">
        <v>2210</v>
      </c>
      <c r="B1138" s="7" t="s">
        <v>1093</v>
      </c>
    </row>
    <row r="1139" spans="1:2" x14ac:dyDescent="0.25">
      <c r="A1139" s="7">
        <v>2653</v>
      </c>
      <c r="B1139" s="7" t="s">
        <v>1094</v>
      </c>
    </row>
    <row r="1140" spans="1:2" x14ac:dyDescent="0.25">
      <c r="A1140" s="7">
        <v>4035</v>
      </c>
      <c r="B1140" s="7" t="s">
        <v>1408</v>
      </c>
    </row>
    <row r="1141" spans="1:2" x14ac:dyDescent="0.25">
      <c r="A1141" s="7">
        <v>2325</v>
      </c>
      <c r="B1141" s="7" t="s">
        <v>1095</v>
      </c>
    </row>
    <row r="1142" spans="1:2" x14ac:dyDescent="0.25">
      <c r="A1142" s="7">
        <v>2551</v>
      </c>
      <c r="B1142" s="7" t="s">
        <v>1096</v>
      </c>
    </row>
    <row r="1143" spans="1:2" x14ac:dyDescent="0.25">
      <c r="A1143" s="7">
        <v>2732</v>
      </c>
      <c r="B1143" s="7" t="s">
        <v>1097</v>
      </c>
    </row>
    <row r="1144" spans="1:2" x14ac:dyDescent="0.25">
      <c r="A1144" s="7">
        <v>2530</v>
      </c>
      <c r="B1144" s="7" t="s">
        <v>1098</v>
      </c>
    </row>
    <row r="1145" spans="1:2" x14ac:dyDescent="0.25">
      <c r="A1145" s="7">
        <v>2587</v>
      </c>
      <c r="B1145" s="7" t="s">
        <v>1099</v>
      </c>
    </row>
    <row r="1146" spans="1:2" x14ac:dyDescent="0.25">
      <c r="A1146" s="7">
        <v>2498</v>
      </c>
      <c r="B1146" s="7" t="s">
        <v>1100</v>
      </c>
    </row>
    <row r="1147" spans="1:2" x14ac:dyDescent="0.25">
      <c r="A1147" s="7">
        <v>2478</v>
      </c>
      <c r="B1147" s="7" t="s">
        <v>1101</v>
      </c>
    </row>
    <row r="1148" spans="1:2" x14ac:dyDescent="0.25">
      <c r="A1148" s="7">
        <v>2632</v>
      </c>
      <c r="B1148" s="7" t="s">
        <v>1102</v>
      </c>
    </row>
    <row r="1149" spans="1:2" x14ac:dyDescent="0.25">
      <c r="A1149" s="7">
        <v>2524</v>
      </c>
      <c r="B1149" s="7" t="s">
        <v>1103</v>
      </c>
    </row>
    <row r="1150" spans="1:2" x14ac:dyDescent="0.25">
      <c r="A1150" s="7">
        <v>2679</v>
      </c>
      <c r="B1150" s="7" t="s">
        <v>1104</v>
      </c>
    </row>
    <row r="1151" spans="1:2" x14ac:dyDescent="0.25">
      <c r="A1151" s="7">
        <v>2730</v>
      </c>
      <c r="B1151" s="7" t="s">
        <v>1105</v>
      </c>
    </row>
    <row r="1152" spans="1:2" x14ac:dyDescent="0.25">
      <c r="A1152" s="7">
        <v>2733</v>
      </c>
      <c r="B1152" s="7" t="s">
        <v>1106</v>
      </c>
    </row>
    <row r="1153" spans="1:2" x14ac:dyDescent="0.25">
      <c r="A1153" s="7">
        <v>2458</v>
      </c>
      <c r="B1153" s="7" t="s">
        <v>1107</v>
      </c>
    </row>
    <row r="1154" spans="1:2" x14ac:dyDescent="0.25">
      <c r="A1154" s="7">
        <v>2391</v>
      </c>
      <c r="B1154" s="7" t="s">
        <v>1108</v>
      </c>
    </row>
    <row r="1155" spans="1:2" x14ac:dyDescent="0.25">
      <c r="A1155" s="7">
        <v>2728</v>
      </c>
      <c r="B1155" s="7" t="s">
        <v>1109</v>
      </c>
    </row>
    <row r="1156" spans="1:2" x14ac:dyDescent="0.25">
      <c r="A1156" s="7">
        <v>2529</v>
      </c>
      <c r="B1156" s="7" t="s">
        <v>1110</v>
      </c>
    </row>
    <row r="1157" spans="1:2" x14ac:dyDescent="0.25">
      <c r="A1157" s="7">
        <v>2615</v>
      </c>
      <c r="B1157" s="7" t="s">
        <v>1111</v>
      </c>
    </row>
    <row r="1158" spans="1:2" x14ac:dyDescent="0.25">
      <c r="A1158" s="7">
        <v>2840</v>
      </c>
      <c r="B1158" s="7" t="s">
        <v>1112</v>
      </c>
    </row>
    <row r="1159" spans="1:2" x14ac:dyDescent="0.25">
      <c r="A1159" s="7">
        <v>2787</v>
      </c>
      <c r="B1159" s="7" t="s">
        <v>1113</v>
      </c>
    </row>
    <row r="1160" spans="1:2" x14ac:dyDescent="0.25">
      <c r="A1160" s="7">
        <v>2790</v>
      </c>
      <c r="B1160" s="7" t="s">
        <v>1114</v>
      </c>
    </row>
    <row r="1161" spans="1:2" x14ac:dyDescent="0.25">
      <c r="A1161" s="7">
        <v>2844</v>
      </c>
      <c r="B1161" s="7" t="s">
        <v>1409</v>
      </c>
    </row>
    <row r="1162" spans="1:2" x14ac:dyDescent="0.25">
      <c r="A1162" s="7">
        <v>2669</v>
      </c>
      <c r="B1162" s="7" t="s">
        <v>1115</v>
      </c>
    </row>
    <row r="1163" spans="1:2" x14ac:dyDescent="0.25">
      <c r="A1163" s="7">
        <v>2640</v>
      </c>
      <c r="B1163" s="7" t="s">
        <v>1116</v>
      </c>
    </row>
    <row r="1164" spans="1:2" x14ac:dyDescent="0.25">
      <c r="A1164" s="7">
        <v>2916</v>
      </c>
      <c r="B1164" s="7" t="s">
        <v>1117</v>
      </c>
    </row>
    <row r="1165" spans="1:2" x14ac:dyDescent="0.25">
      <c r="A1165" s="7">
        <v>2788</v>
      </c>
      <c r="B1165" s="7" t="s">
        <v>1410</v>
      </c>
    </row>
    <row r="1166" spans="1:2" x14ac:dyDescent="0.25">
      <c r="A1166" s="7">
        <v>2774</v>
      </c>
      <c r="B1166" s="7" t="s">
        <v>1411</v>
      </c>
    </row>
    <row r="1167" spans="1:2" x14ac:dyDescent="0.25">
      <c r="A1167" s="7">
        <v>2941</v>
      </c>
      <c r="B1167" s="7" t="s">
        <v>1118</v>
      </c>
    </row>
    <row r="1168" spans="1:2" x14ac:dyDescent="0.25">
      <c r="A1168" s="7">
        <v>1784</v>
      </c>
      <c r="B1168" s="7" t="s">
        <v>1119</v>
      </c>
    </row>
    <row r="1169" spans="1:2" x14ac:dyDescent="0.25">
      <c r="A1169" s="7">
        <v>1253</v>
      </c>
      <c r="B1169" s="7" t="s">
        <v>1120</v>
      </c>
    </row>
    <row r="1170" spans="1:2" x14ac:dyDescent="0.25">
      <c r="A1170" s="7">
        <v>4002</v>
      </c>
      <c r="B1170" s="7" t="s">
        <v>1121</v>
      </c>
    </row>
    <row r="1171" spans="1:2" x14ac:dyDescent="0.25">
      <c r="A1171" s="7">
        <v>4037</v>
      </c>
      <c r="B1171" s="7" t="s">
        <v>1412</v>
      </c>
    </row>
    <row r="1172" spans="1:2" x14ac:dyDescent="0.25">
      <c r="A1172" s="7">
        <v>2784</v>
      </c>
      <c r="B1172" s="7" t="s">
        <v>1122</v>
      </c>
    </row>
    <row r="1173" spans="1:2" x14ac:dyDescent="0.25">
      <c r="A1173" s="7">
        <v>4031</v>
      </c>
      <c r="B1173" s="7" t="s">
        <v>1413</v>
      </c>
    </row>
    <row r="1174" spans="1:2" x14ac:dyDescent="0.25">
      <c r="A1174" s="7">
        <v>2915</v>
      </c>
      <c r="B1174" s="7" t="s">
        <v>1414</v>
      </c>
    </row>
    <row r="1175" spans="1:2" x14ac:dyDescent="0.25">
      <c r="A1175" s="7">
        <v>2641</v>
      </c>
      <c r="B1175" s="7" t="s">
        <v>1123</v>
      </c>
    </row>
    <row r="1176" spans="1:2" x14ac:dyDescent="0.25">
      <c r="A1176" s="7">
        <v>2417</v>
      </c>
      <c r="B1176" s="7" t="s">
        <v>1124</v>
      </c>
    </row>
    <row r="1177" spans="1:2" x14ac:dyDescent="0.25">
      <c r="A1177" s="7">
        <v>2785</v>
      </c>
      <c r="B1177" s="7" t="s">
        <v>1415</v>
      </c>
    </row>
    <row r="1178" spans="1:2" x14ac:dyDescent="0.25">
      <c r="A1178" s="7">
        <v>2839</v>
      </c>
      <c r="B1178" s="7" t="s">
        <v>1125</v>
      </c>
    </row>
    <row r="1179" spans="1:2" x14ac:dyDescent="0.25">
      <c r="A1179" s="7">
        <v>2467</v>
      </c>
      <c r="B1179" s="7" t="s">
        <v>1126</v>
      </c>
    </row>
    <row r="1180" spans="1:2" x14ac:dyDescent="0.25">
      <c r="A1180" s="7">
        <v>2572</v>
      </c>
      <c r="B1180" s="7" t="s">
        <v>1127</v>
      </c>
    </row>
    <row r="1181" spans="1:2" x14ac:dyDescent="0.25">
      <c r="A1181" s="7">
        <v>1385</v>
      </c>
      <c r="B1181" s="7" t="s">
        <v>1128</v>
      </c>
    </row>
    <row r="1182" spans="1:2" x14ac:dyDescent="0.25">
      <c r="A1182" s="7">
        <v>2725</v>
      </c>
      <c r="B1182" s="7" t="s">
        <v>1129</v>
      </c>
    </row>
    <row r="1183" spans="1:2" x14ac:dyDescent="0.25">
      <c r="A1183" s="7">
        <v>2406</v>
      </c>
      <c r="B1183" s="7" t="s">
        <v>1130</v>
      </c>
    </row>
    <row r="1184" spans="1:2" x14ac:dyDescent="0.25">
      <c r="A1184" s="7">
        <v>4009</v>
      </c>
      <c r="B1184" s="7" t="s">
        <v>1131</v>
      </c>
    </row>
    <row r="1185" spans="1:2" x14ac:dyDescent="0.25">
      <c r="A1185" s="7">
        <v>368</v>
      </c>
      <c r="B1185" s="7" t="s">
        <v>1132</v>
      </c>
    </row>
    <row r="1186" spans="1:2" x14ac:dyDescent="0.25">
      <c r="A1186" s="7">
        <v>4036</v>
      </c>
      <c r="B1186" s="7" t="s">
        <v>1416</v>
      </c>
    </row>
    <row r="1187" spans="1:2" x14ac:dyDescent="0.25">
      <c r="A1187" s="7">
        <v>3283</v>
      </c>
      <c r="B1187" s="7" t="s">
        <v>1133</v>
      </c>
    </row>
    <row r="1188" spans="1:2" x14ac:dyDescent="0.25">
      <c r="A1188" s="7">
        <v>2416</v>
      </c>
      <c r="B1188" s="7" t="s">
        <v>1134</v>
      </c>
    </row>
    <row r="1189" spans="1:2" x14ac:dyDescent="0.25">
      <c r="A1189" s="7">
        <v>2773</v>
      </c>
      <c r="B1189" s="7" t="s">
        <v>1135</v>
      </c>
    </row>
    <row r="1190" spans="1:2" x14ac:dyDescent="0.25">
      <c r="A1190" s="7">
        <v>1982</v>
      </c>
      <c r="B1190" s="7" t="s">
        <v>1136</v>
      </c>
    </row>
    <row r="1191" spans="1:2" x14ac:dyDescent="0.25">
      <c r="A1191" s="7">
        <v>4038</v>
      </c>
      <c r="B1191" s="7" t="s">
        <v>1417</v>
      </c>
    </row>
    <row r="1192" spans="1:2" x14ac:dyDescent="0.25">
      <c r="A1192" s="7">
        <v>2457</v>
      </c>
      <c r="B1192" s="7" t="s">
        <v>1137</v>
      </c>
    </row>
    <row r="1193" spans="1:2" x14ac:dyDescent="0.25">
      <c r="A1193" s="7">
        <v>2843</v>
      </c>
      <c r="B1193" s="7" t="s">
        <v>1138</v>
      </c>
    </row>
    <row r="1194" spans="1:2" x14ac:dyDescent="0.25">
      <c r="A1194" s="7">
        <v>2538</v>
      </c>
      <c r="B1194" s="7" t="s">
        <v>1139</v>
      </c>
    </row>
    <row r="1195" spans="1:2" x14ac:dyDescent="0.25">
      <c r="A1195" s="7">
        <v>2460</v>
      </c>
      <c r="B1195" s="7" t="s">
        <v>1140</v>
      </c>
    </row>
    <row r="1196" spans="1:2" x14ac:dyDescent="0.25">
      <c r="A1196" s="7">
        <v>4034</v>
      </c>
      <c r="B1196" s="7" t="s">
        <v>1418</v>
      </c>
    </row>
    <row r="1197" spans="1:2" x14ac:dyDescent="0.25">
      <c r="A1197" s="7">
        <v>2471</v>
      </c>
      <c r="B1197" s="7" t="s">
        <v>1141</v>
      </c>
    </row>
    <row r="1198" spans="1:2" x14ac:dyDescent="0.25">
      <c r="A1198" s="7">
        <v>2480</v>
      </c>
      <c r="B1198" s="7" t="s">
        <v>1419</v>
      </c>
    </row>
    <row r="1199" spans="1:2" x14ac:dyDescent="0.25">
      <c r="A1199" s="7">
        <v>2428</v>
      </c>
      <c r="B1199" s="7" t="s">
        <v>1142</v>
      </c>
    </row>
    <row r="1200" spans="1:2" x14ac:dyDescent="0.25">
      <c r="A1200" s="7">
        <v>2513</v>
      </c>
      <c r="B1200" s="7" t="s">
        <v>1143</v>
      </c>
    </row>
    <row r="1201" spans="1:2" x14ac:dyDescent="0.25">
      <c r="A1201" s="7">
        <v>2689</v>
      </c>
      <c r="B1201" s="7" t="s">
        <v>1144</v>
      </c>
    </row>
    <row r="1202" spans="1:2" x14ac:dyDescent="0.25">
      <c r="A1202" s="7">
        <v>2604</v>
      </c>
      <c r="B1202" s="7" t="s">
        <v>1145</v>
      </c>
    </row>
    <row r="1203" spans="1:2" x14ac:dyDescent="0.25">
      <c r="A1203" s="7">
        <v>2354</v>
      </c>
      <c r="B1203" s="7" t="s">
        <v>1146</v>
      </c>
    </row>
    <row r="1204" spans="1:2" x14ac:dyDescent="0.25">
      <c r="A1204" s="7">
        <v>2412</v>
      </c>
      <c r="B1204" s="7" t="s">
        <v>1148</v>
      </c>
    </row>
    <row r="1205" spans="1:2" x14ac:dyDescent="0.25">
      <c r="A1205" s="7">
        <v>2358</v>
      </c>
      <c r="B1205" s="7" t="s">
        <v>1149</v>
      </c>
    </row>
    <row r="1206" spans="1:2" x14ac:dyDescent="0.25">
      <c r="A1206" s="7">
        <v>2585</v>
      </c>
      <c r="B1206" s="7" t="s">
        <v>1150</v>
      </c>
    </row>
    <row r="1207" spans="1:2" x14ac:dyDescent="0.25">
      <c r="A1207" s="7">
        <v>2578</v>
      </c>
      <c r="B1207" s="7" t="s">
        <v>1147</v>
      </c>
    </row>
    <row r="1208" spans="1:2" x14ac:dyDescent="0.25">
      <c r="A1208" s="7">
        <v>2606</v>
      </c>
      <c r="B1208" s="7" t="s">
        <v>1151</v>
      </c>
    </row>
    <row r="1209" spans="1:2" x14ac:dyDescent="0.25">
      <c r="A1209" s="7">
        <v>2611</v>
      </c>
      <c r="B1209" s="7" t="s">
        <v>1152</v>
      </c>
    </row>
    <row r="1210" spans="1:2" x14ac:dyDescent="0.25">
      <c r="A1210" s="7">
        <v>3284</v>
      </c>
      <c r="B1210" s="7" t="s">
        <v>1153</v>
      </c>
    </row>
    <row r="1211" spans="1:2" x14ac:dyDescent="0.25">
      <c r="A1211" s="7">
        <v>2906</v>
      </c>
      <c r="B1211" s="7" t="s">
        <v>1154</v>
      </c>
    </row>
    <row r="1212" spans="1:2" x14ac:dyDescent="0.25">
      <c r="A1212" s="7">
        <v>2453</v>
      </c>
      <c r="B1212" s="7" t="s">
        <v>1159</v>
      </c>
    </row>
    <row r="1213" spans="1:2" x14ac:dyDescent="0.25">
      <c r="A1213" s="7">
        <v>2627</v>
      </c>
      <c r="B1213" s="7" t="s">
        <v>1160</v>
      </c>
    </row>
    <row r="1214" spans="1:2" x14ac:dyDescent="0.25">
      <c r="A1214" s="7">
        <v>4006</v>
      </c>
      <c r="B1214" s="7" t="s">
        <v>1161</v>
      </c>
    </row>
    <row r="1215" spans="1:2" x14ac:dyDescent="0.25">
      <c r="A1215" s="7">
        <v>4018</v>
      </c>
      <c r="B1215" s="7" t="s">
        <v>1420</v>
      </c>
    </row>
    <row r="1216" spans="1:2" x14ac:dyDescent="0.25">
      <c r="A1216" s="7">
        <v>4004</v>
      </c>
      <c r="B1216" s="7" t="s">
        <v>1162</v>
      </c>
    </row>
    <row r="1217" spans="1:2" x14ac:dyDescent="0.25">
      <c r="A1217" s="7">
        <v>4005</v>
      </c>
      <c r="B1217" s="7" t="s">
        <v>1155</v>
      </c>
    </row>
    <row r="1218" spans="1:2" x14ac:dyDescent="0.25">
      <c r="A1218" s="7">
        <v>2667</v>
      </c>
      <c r="B1218" s="7" t="s">
        <v>1156</v>
      </c>
    </row>
    <row r="1219" spans="1:2" x14ac:dyDescent="0.25">
      <c r="A1219" s="7">
        <v>2419</v>
      </c>
      <c r="B1219" s="7" t="s">
        <v>1157</v>
      </c>
    </row>
    <row r="1220" spans="1:2" x14ac:dyDescent="0.25">
      <c r="A1220" s="7">
        <v>2455</v>
      </c>
      <c r="B1220" s="7" t="s">
        <v>1158</v>
      </c>
    </row>
    <row r="1221" spans="1:2" x14ac:dyDescent="0.25">
      <c r="A1221" s="7">
        <v>2791</v>
      </c>
      <c r="B1221" s="7" t="s">
        <v>1163</v>
      </c>
    </row>
    <row r="1222" spans="1:2" x14ac:dyDescent="0.25">
      <c r="A1222" s="7">
        <v>2411</v>
      </c>
      <c r="B1222" s="7" t="s">
        <v>1243</v>
      </c>
    </row>
    <row r="1223" spans="1:2" x14ac:dyDescent="0.25">
      <c r="A1223" s="7">
        <v>2546</v>
      </c>
      <c r="B1223" s="7" t="s">
        <v>1245</v>
      </c>
    </row>
    <row r="1224" spans="1:2" x14ac:dyDescent="0.25">
      <c r="A1224" s="7">
        <v>2737</v>
      </c>
      <c r="B1224" s="7" t="s">
        <v>1246</v>
      </c>
    </row>
    <row r="1225" spans="1:2" x14ac:dyDescent="0.25">
      <c r="A1225" s="7">
        <v>2738</v>
      </c>
      <c r="B1225" s="7" t="s">
        <v>1247</v>
      </c>
    </row>
    <row r="1226" spans="1:2" x14ac:dyDescent="0.25">
      <c r="A1226" s="7">
        <v>2452</v>
      </c>
      <c r="B1226" s="7" t="s">
        <v>1244</v>
      </c>
    </row>
    <row r="1227" spans="1:2" x14ac:dyDescent="0.25">
      <c r="A1227" s="7">
        <v>2462</v>
      </c>
      <c r="B1227" s="7" t="s">
        <v>1421</v>
      </c>
    </row>
    <row r="1228" spans="1:2" x14ac:dyDescent="0.25">
      <c r="A1228" s="7">
        <v>2482</v>
      </c>
      <c r="B1228" s="7" t="s">
        <v>1249</v>
      </c>
    </row>
    <row r="1229" spans="1:2" x14ac:dyDescent="0.25">
      <c r="A1229" s="7">
        <v>2664</v>
      </c>
      <c r="B1229" s="7" t="s">
        <v>1250</v>
      </c>
    </row>
    <row r="1230" spans="1:2" x14ac:dyDescent="0.25">
      <c r="A1230" s="7">
        <v>2492</v>
      </c>
      <c r="B1230" s="7" t="s">
        <v>1251</v>
      </c>
    </row>
    <row r="1231" spans="1:2" x14ac:dyDescent="0.25">
      <c r="A1231" s="7">
        <v>2592</v>
      </c>
      <c r="B1231" s="7" t="s">
        <v>1252</v>
      </c>
    </row>
    <row r="1232" spans="1:2" x14ac:dyDescent="0.25">
      <c r="A1232" s="7">
        <v>2420</v>
      </c>
      <c r="B1232" s="7" t="s">
        <v>1248</v>
      </c>
    </row>
    <row r="1233" spans="1:2" x14ac:dyDescent="0.25">
      <c r="A1233" s="7">
        <v>2672</v>
      </c>
      <c r="B1233" s="7" t="s">
        <v>1253</v>
      </c>
    </row>
    <row r="1234" spans="1:2" x14ac:dyDescent="0.25">
      <c r="A1234" s="7">
        <v>2528</v>
      </c>
      <c r="B1234" s="7" t="s">
        <v>1254</v>
      </c>
    </row>
    <row r="1235" spans="1:2" x14ac:dyDescent="0.25">
      <c r="A1235" s="7">
        <v>2481</v>
      </c>
      <c r="B1235" s="7" t="s">
        <v>1164</v>
      </c>
    </row>
    <row r="1236" spans="1:2" x14ac:dyDescent="0.25">
      <c r="A1236" s="7">
        <v>2476</v>
      </c>
      <c r="B1236" s="7" t="s">
        <v>1165</v>
      </c>
    </row>
    <row r="1237" spans="1:2" x14ac:dyDescent="0.25">
      <c r="A1237" s="7">
        <v>2612</v>
      </c>
      <c r="B1237" s="7" t="s">
        <v>1166</v>
      </c>
    </row>
    <row r="1238" spans="1:2" x14ac:dyDescent="0.25">
      <c r="A1238" s="7">
        <v>2418</v>
      </c>
      <c r="B1238" s="7" t="s">
        <v>1167</v>
      </c>
    </row>
    <row r="1239" spans="1:2" x14ac:dyDescent="0.25">
      <c r="A1239" s="7">
        <v>2441</v>
      </c>
      <c r="B1239" s="7" t="s">
        <v>1168</v>
      </c>
    </row>
    <row r="1240" spans="1:2" x14ac:dyDescent="0.25">
      <c r="A1240" s="7">
        <v>2362</v>
      </c>
      <c r="B1240" s="7" t="s">
        <v>1169</v>
      </c>
    </row>
    <row r="1241" spans="1:2" x14ac:dyDescent="0.25">
      <c r="A1241" s="7">
        <v>2442</v>
      </c>
      <c r="B1241" s="7" t="s">
        <v>1422</v>
      </c>
    </row>
    <row r="1242" spans="1:2" x14ac:dyDescent="0.25">
      <c r="A1242" s="7">
        <v>2519</v>
      </c>
      <c r="B1242" s="7" t="s">
        <v>1170</v>
      </c>
    </row>
    <row r="1243" spans="1:2" x14ac:dyDescent="0.25">
      <c r="A1243" s="7">
        <v>2369</v>
      </c>
      <c r="B1243" s="7" t="s">
        <v>1171</v>
      </c>
    </row>
    <row r="1244" spans="1:2" x14ac:dyDescent="0.25">
      <c r="A1244" s="7">
        <v>2516</v>
      </c>
      <c r="B1244" s="7" t="s">
        <v>1172</v>
      </c>
    </row>
    <row r="1245" spans="1:2" x14ac:dyDescent="0.25">
      <c r="A1245" s="7">
        <v>2688</v>
      </c>
      <c r="B1245" s="7" t="s">
        <v>1173</v>
      </c>
    </row>
    <row r="1246" spans="1:2" x14ac:dyDescent="0.25">
      <c r="A1246" s="7">
        <v>2644</v>
      </c>
      <c r="B1246" s="7" t="s">
        <v>1174</v>
      </c>
    </row>
    <row r="1247" spans="1:2" x14ac:dyDescent="0.25">
      <c r="A1247" s="7">
        <v>2614</v>
      </c>
      <c r="B1247" s="7" t="s">
        <v>1176</v>
      </c>
    </row>
    <row r="1248" spans="1:2" x14ac:dyDescent="0.25">
      <c r="A1248" s="7">
        <v>2646</v>
      </c>
      <c r="B1248" s="7" t="s">
        <v>1175</v>
      </c>
    </row>
    <row r="1249" spans="1:2" x14ac:dyDescent="0.25">
      <c r="A1249" s="7">
        <v>2650</v>
      </c>
      <c r="B1249" s="7" t="s">
        <v>1177</v>
      </c>
    </row>
    <row r="1250" spans="1:2" x14ac:dyDescent="0.25">
      <c r="A1250" s="7">
        <v>2750</v>
      </c>
      <c r="B1250" s="7" t="s">
        <v>1178</v>
      </c>
    </row>
    <row r="1251" spans="1:2" x14ac:dyDescent="0.25">
      <c r="A1251" s="7">
        <v>2568</v>
      </c>
      <c r="B1251" s="7" t="s">
        <v>1181</v>
      </c>
    </row>
    <row r="1252" spans="1:2" x14ac:dyDescent="0.25">
      <c r="A1252" s="7">
        <v>2445</v>
      </c>
      <c r="B1252" s="7" t="s">
        <v>1182</v>
      </c>
    </row>
    <row r="1253" spans="1:2" x14ac:dyDescent="0.25">
      <c r="A1253" s="7">
        <v>2639</v>
      </c>
      <c r="B1253" s="7" t="s">
        <v>1183</v>
      </c>
    </row>
    <row r="1254" spans="1:2" x14ac:dyDescent="0.25">
      <c r="A1254" s="7">
        <v>2540</v>
      </c>
      <c r="B1254" s="7" t="s">
        <v>1184</v>
      </c>
    </row>
    <row r="1255" spans="1:2" x14ac:dyDescent="0.25">
      <c r="A1255" s="7">
        <v>2443</v>
      </c>
      <c r="B1255" s="7" t="s">
        <v>1185</v>
      </c>
    </row>
    <row r="1256" spans="1:2" x14ac:dyDescent="0.25">
      <c r="A1256" s="7">
        <v>2363</v>
      </c>
      <c r="B1256" s="7" t="s">
        <v>1186</v>
      </c>
    </row>
    <row r="1257" spans="1:2" x14ac:dyDescent="0.25">
      <c r="A1257" s="7">
        <v>2389</v>
      </c>
      <c r="B1257" s="7" t="s">
        <v>1187</v>
      </c>
    </row>
    <row r="1258" spans="1:2" x14ac:dyDescent="0.25">
      <c r="A1258" s="7">
        <v>2348</v>
      </c>
      <c r="B1258" s="7" t="s">
        <v>1188</v>
      </c>
    </row>
    <row r="1259" spans="1:2" x14ac:dyDescent="0.25">
      <c r="A1259" s="7">
        <v>2603</v>
      </c>
      <c r="B1259" s="7" t="s">
        <v>1189</v>
      </c>
    </row>
    <row r="1260" spans="1:2" x14ac:dyDescent="0.25">
      <c r="A1260" s="7">
        <v>2687</v>
      </c>
      <c r="B1260" s="7" t="s">
        <v>1190</v>
      </c>
    </row>
    <row r="1261" spans="1:2" x14ac:dyDescent="0.25">
      <c r="A1261" s="7">
        <v>2373</v>
      </c>
      <c r="B1261" s="7" t="s">
        <v>1191</v>
      </c>
    </row>
    <row r="1262" spans="1:2" x14ac:dyDescent="0.25">
      <c r="A1262" s="7">
        <v>2517</v>
      </c>
      <c r="B1262" s="7" t="s">
        <v>1192</v>
      </c>
    </row>
    <row r="1263" spans="1:2" x14ac:dyDescent="0.25">
      <c r="A1263" s="7">
        <v>2446</v>
      </c>
      <c r="B1263" s="7" t="s">
        <v>1193</v>
      </c>
    </row>
    <row r="1264" spans="1:2" x14ac:dyDescent="0.25">
      <c r="A1264" s="7">
        <v>2598</v>
      </c>
      <c r="B1264" s="7" t="s">
        <v>1194</v>
      </c>
    </row>
    <row r="1265" spans="1:2" x14ac:dyDescent="0.25">
      <c r="A1265" s="7">
        <v>2597</v>
      </c>
      <c r="B1265" s="7" t="s">
        <v>1195</v>
      </c>
    </row>
    <row r="1266" spans="1:2" x14ac:dyDescent="0.25">
      <c r="A1266" s="7">
        <v>2544</v>
      </c>
      <c r="B1266" s="7" t="s">
        <v>1196</v>
      </c>
    </row>
    <row r="1267" spans="1:2" x14ac:dyDescent="0.25">
      <c r="A1267" s="7">
        <v>2426</v>
      </c>
      <c r="B1267" s="7" t="s">
        <v>1197</v>
      </c>
    </row>
    <row r="1268" spans="1:2" x14ac:dyDescent="0.25">
      <c r="A1268" s="7">
        <v>2349</v>
      </c>
      <c r="B1268" s="7" t="s">
        <v>1198</v>
      </c>
    </row>
    <row r="1269" spans="1:2" x14ac:dyDescent="0.25">
      <c r="A1269" s="7">
        <v>2610</v>
      </c>
      <c r="B1269" s="7" t="s">
        <v>1199</v>
      </c>
    </row>
    <row r="1270" spans="1:2" x14ac:dyDescent="0.25">
      <c r="A1270" s="7">
        <v>2569</v>
      </c>
      <c r="B1270" s="7" t="s">
        <v>1200</v>
      </c>
    </row>
    <row r="1271" spans="1:2" x14ac:dyDescent="0.25">
      <c r="A1271" s="7">
        <v>2374</v>
      </c>
      <c r="B1271" s="7" t="s">
        <v>1201</v>
      </c>
    </row>
    <row r="1272" spans="1:2" x14ac:dyDescent="0.25">
      <c r="A1272" s="7">
        <v>2405</v>
      </c>
      <c r="B1272" s="7" t="s">
        <v>1202</v>
      </c>
    </row>
    <row r="1273" spans="1:2" x14ac:dyDescent="0.25">
      <c r="A1273" s="7">
        <v>2351</v>
      </c>
      <c r="B1273" s="7" t="s">
        <v>1203</v>
      </c>
    </row>
    <row r="1274" spans="1:2" x14ac:dyDescent="0.25">
      <c r="A1274" s="7">
        <v>3175</v>
      </c>
      <c r="B1274" s="7" t="s">
        <v>1204</v>
      </c>
    </row>
    <row r="1275" spans="1:2" x14ac:dyDescent="0.25">
      <c r="A1275" s="7">
        <v>2567</v>
      </c>
      <c r="B1275" s="7" t="s">
        <v>1205</v>
      </c>
    </row>
    <row r="1276" spans="1:2" x14ac:dyDescent="0.25">
      <c r="A1276" s="7">
        <v>2605</v>
      </c>
      <c r="B1276" s="7" t="s">
        <v>1206</v>
      </c>
    </row>
    <row r="1277" spans="1:2" x14ac:dyDescent="0.25">
      <c r="A1277" s="7">
        <v>2515</v>
      </c>
      <c r="B1277" s="7" t="s">
        <v>1207</v>
      </c>
    </row>
    <row r="1278" spans="1:2" x14ac:dyDescent="0.25">
      <c r="A1278" s="7">
        <v>2370</v>
      </c>
      <c r="B1278" s="7" t="s">
        <v>1208</v>
      </c>
    </row>
    <row r="1279" spans="1:2" x14ac:dyDescent="0.25">
      <c r="A1279" s="7">
        <v>2424</v>
      </c>
      <c r="B1279" s="7" t="s">
        <v>1209</v>
      </c>
    </row>
    <row r="1280" spans="1:2" x14ac:dyDescent="0.25">
      <c r="A1280" s="7">
        <v>2364</v>
      </c>
      <c r="B1280" s="7" t="s">
        <v>1210</v>
      </c>
    </row>
    <row r="1281" spans="1:2" x14ac:dyDescent="0.25">
      <c r="A1281" s="7">
        <v>2905</v>
      </c>
      <c r="B1281" s="7" t="s">
        <v>1211</v>
      </c>
    </row>
    <row r="1282" spans="1:2" x14ac:dyDescent="0.25">
      <c r="A1282" s="7">
        <v>2963</v>
      </c>
      <c r="B1282" s="7" t="s">
        <v>1212</v>
      </c>
    </row>
    <row r="1283" spans="1:2" x14ac:dyDescent="0.25">
      <c r="A1283" s="7">
        <v>2451</v>
      </c>
      <c r="B1283" s="7" t="s">
        <v>1213</v>
      </c>
    </row>
    <row r="1284" spans="1:2" x14ac:dyDescent="0.25">
      <c r="A1284" s="7">
        <v>2654</v>
      </c>
      <c r="B1284" s="7" t="s">
        <v>1214</v>
      </c>
    </row>
    <row r="1285" spans="1:2" x14ac:dyDescent="0.25">
      <c r="A1285" s="7">
        <v>2651</v>
      </c>
      <c r="B1285" s="7" t="s">
        <v>1215</v>
      </c>
    </row>
    <row r="1286" spans="1:2" x14ac:dyDescent="0.25">
      <c r="A1286" s="7">
        <v>2507</v>
      </c>
      <c r="B1286" s="7" t="s">
        <v>1216</v>
      </c>
    </row>
    <row r="1287" spans="1:2" x14ac:dyDescent="0.25">
      <c r="A1287" s="7">
        <v>2685</v>
      </c>
      <c r="B1287" s="7" t="s">
        <v>1217</v>
      </c>
    </row>
    <row r="1288" spans="1:2" x14ac:dyDescent="0.25">
      <c r="A1288" s="7">
        <v>2378</v>
      </c>
      <c r="B1288" s="7" t="s">
        <v>1218</v>
      </c>
    </row>
    <row r="1289" spans="1:2" x14ac:dyDescent="0.25">
      <c r="A1289" s="7">
        <v>2518</v>
      </c>
      <c r="B1289" s="7" t="s">
        <v>1219</v>
      </c>
    </row>
    <row r="1290" spans="1:2" x14ac:dyDescent="0.25">
      <c r="A1290" s="7">
        <v>2371</v>
      </c>
      <c r="B1290" s="7" t="s">
        <v>1220</v>
      </c>
    </row>
    <row r="1291" spans="1:2" x14ac:dyDescent="0.25">
      <c r="A1291" s="7">
        <v>2484</v>
      </c>
      <c r="B1291" s="7" t="s">
        <v>1221</v>
      </c>
    </row>
    <row r="1292" spans="1:2" x14ac:dyDescent="0.25">
      <c r="A1292" s="7">
        <v>2495</v>
      </c>
      <c r="B1292" s="7" t="s">
        <v>1222</v>
      </c>
    </row>
    <row r="1293" spans="1:2" x14ac:dyDescent="0.25">
      <c r="A1293" s="7">
        <v>2485</v>
      </c>
      <c r="B1293" s="7" t="s">
        <v>1223</v>
      </c>
    </row>
    <row r="1294" spans="1:2" x14ac:dyDescent="0.25">
      <c r="A1294" s="7">
        <v>2683</v>
      </c>
      <c r="B1294" s="7" t="s">
        <v>1224</v>
      </c>
    </row>
    <row r="1295" spans="1:2" x14ac:dyDescent="0.25">
      <c r="A1295" s="7">
        <v>2380</v>
      </c>
      <c r="B1295" s="7" t="s">
        <v>1225</v>
      </c>
    </row>
    <row r="1296" spans="1:2" x14ac:dyDescent="0.25">
      <c r="A1296" s="7">
        <v>2494</v>
      </c>
      <c r="B1296" s="7" t="s">
        <v>1423</v>
      </c>
    </row>
    <row r="1297" spans="1:2" x14ac:dyDescent="0.25">
      <c r="A1297" s="7">
        <v>2486</v>
      </c>
      <c r="B1297" s="7" t="s">
        <v>1226</v>
      </c>
    </row>
    <row r="1298" spans="1:2" x14ac:dyDescent="0.25">
      <c r="A1298" s="7">
        <v>2368</v>
      </c>
      <c r="B1298" s="7" t="s">
        <v>1227</v>
      </c>
    </row>
    <row r="1299" spans="1:2" x14ac:dyDescent="0.25">
      <c r="A1299" s="7">
        <v>2695</v>
      </c>
      <c r="B1299" s="7" t="s">
        <v>1228</v>
      </c>
    </row>
    <row r="1300" spans="1:2" x14ac:dyDescent="0.25">
      <c r="A1300" s="7">
        <v>2749</v>
      </c>
      <c r="B1300" s="7" t="s">
        <v>1424</v>
      </c>
    </row>
    <row r="1301" spans="1:2" x14ac:dyDescent="0.25">
      <c r="A1301" s="7">
        <v>2404</v>
      </c>
      <c r="B1301" s="7" t="s">
        <v>1229</v>
      </c>
    </row>
    <row r="1302" spans="1:2" x14ac:dyDescent="0.25">
      <c r="A1302" s="7">
        <v>2487</v>
      </c>
      <c r="B1302" s="7" t="s">
        <v>1230</v>
      </c>
    </row>
    <row r="1303" spans="1:2" x14ac:dyDescent="0.25">
      <c r="A1303" s="7">
        <v>2613</v>
      </c>
      <c r="B1303" s="7" t="s">
        <v>1231</v>
      </c>
    </row>
    <row r="1304" spans="1:2" x14ac:dyDescent="0.25">
      <c r="A1304" s="7">
        <v>2375</v>
      </c>
      <c r="B1304" s="7" t="s">
        <v>1232</v>
      </c>
    </row>
    <row r="1305" spans="1:2" x14ac:dyDescent="0.25">
      <c r="A1305" s="7">
        <v>2388</v>
      </c>
      <c r="B1305" s="7" t="s">
        <v>1233</v>
      </c>
    </row>
    <row r="1306" spans="1:2" x14ac:dyDescent="0.25">
      <c r="A1306" s="7">
        <v>2566</v>
      </c>
      <c r="B1306" s="7" t="s">
        <v>1234</v>
      </c>
    </row>
    <row r="1307" spans="1:2" x14ac:dyDescent="0.25">
      <c r="A1307" s="7">
        <v>2684</v>
      </c>
      <c r="B1307" s="7" t="s">
        <v>1235</v>
      </c>
    </row>
    <row r="1308" spans="1:2" x14ac:dyDescent="0.25">
      <c r="A1308" s="7">
        <v>2383</v>
      </c>
      <c r="B1308" s="7" t="s">
        <v>1236</v>
      </c>
    </row>
    <row r="1309" spans="1:2" x14ac:dyDescent="0.25">
      <c r="A1309" s="7">
        <v>2647</v>
      </c>
      <c r="B1309" s="7" t="s">
        <v>1237</v>
      </c>
    </row>
    <row r="1310" spans="1:2" x14ac:dyDescent="0.25">
      <c r="A1310" s="7">
        <v>2444</v>
      </c>
      <c r="B1310" s="7" t="s">
        <v>1238</v>
      </c>
    </row>
    <row r="1311" spans="1:2" x14ac:dyDescent="0.25">
      <c r="A1311" s="7">
        <v>2361</v>
      </c>
      <c r="B1311" s="7" t="s">
        <v>1239</v>
      </c>
    </row>
    <row r="1312" spans="1:2" x14ac:dyDescent="0.25">
      <c r="A1312" s="7">
        <v>2365</v>
      </c>
      <c r="B1312" s="7" t="s">
        <v>1240</v>
      </c>
    </row>
    <row r="1313" spans="1:2" x14ac:dyDescent="0.25">
      <c r="A1313" s="7">
        <v>2372</v>
      </c>
      <c r="B1313" s="7" t="s">
        <v>1241</v>
      </c>
    </row>
    <row r="1314" spans="1:2" x14ac:dyDescent="0.25">
      <c r="A1314" s="7">
        <v>2671</v>
      </c>
      <c r="B1314" s="7" t="s">
        <v>1242</v>
      </c>
    </row>
    <row r="1315" spans="1:2" x14ac:dyDescent="0.25">
      <c r="A1315" s="7">
        <v>3162</v>
      </c>
      <c r="B1315" s="7" t="s">
        <v>1179</v>
      </c>
    </row>
    <row r="1316" spans="1:2" x14ac:dyDescent="0.25">
      <c r="A1316" s="7">
        <v>2437</v>
      </c>
      <c r="B1316" s="7" t="s">
        <v>1180</v>
      </c>
    </row>
    <row r="1317" spans="1:2" x14ac:dyDescent="0.25">
      <c r="A1317" s="7">
        <v>4011</v>
      </c>
      <c r="B1317" s="7" t="s">
        <v>1425</v>
      </c>
    </row>
    <row r="1318" spans="1:2" x14ac:dyDescent="0.25">
      <c r="A1318" s="7">
        <v>1925</v>
      </c>
      <c r="B1318" s="7" t="s">
        <v>1276</v>
      </c>
    </row>
    <row r="1319" spans="1:2" x14ac:dyDescent="0.25">
      <c r="A1319" s="7">
        <v>2018</v>
      </c>
      <c r="B1319" s="7" t="s">
        <v>1277</v>
      </c>
    </row>
    <row r="1320" spans="1:2" x14ac:dyDescent="0.25">
      <c r="A1320" s="7">
        <v>1960</v>
      </c>
      <c r="B1320" s="7" t="s">
        <v>1278</v>
      </c>
    </row>
    <row r="1321" spans="1:2" x14ac:dyDescent="0.25">
      <c r="A1321" s="7">
        <v>1983</v>
      </c>
      <c r="B1321" s="7" t="s">
        <v>1279</v>
      </c>
    </row>
    <row r="1322" spans="1:2" x14ac:dyDescent="0.25">
      <c r="A1322" s="7">
        <v>2030</v>
      </c>
      <c r="B1322" s="7" t="s">
        <v>1426</v>
      </c>
    </row>
    <row r="1323" spans="1:2" x14ac:dyDescent="0.25">
      <c r="A1323" s="7">
        <v>2670</v>
      </c>
      <c r="B1323" s="7" t="s">
        <v>1280</v>
      </c>
    </row>
    <row r="1324" spans="1:2" x14ac:dyDescent="0.25">
      <c r="A1324" s="7">
        <v>2660</v>
      </c>
      <c r="B1324" s="7" t="s">
        <v>1281</v>
      </c>
    </row>
    <row r="1325" spans="1:2" x14ac:dyDescent="0.25">
      <c r="A1325" s="7">
        <v>2648</v>
      </c>
      <c r="B1325" s="7" t="s">
        <v>1282</v>
      </c>
    </row>
    <row r="1326" spans="1:2" x14ac:dyDescent="0.25">
      <c r="A1326" s="7">
        <v>2608</v>
      </c>
      <c r="B1326" s="7" t="s">
        <v>1283</v>
      </c>
    </row>
    <row r="1327" spans="1:2" x14ac:dyDescent="0.25">
      <c r="A1327" s="7">
        <v>2433</v>
      </c>
      <c r="B1327" s="7" t="s">
        <v>1284</v>
      </c>
    </row>
    <row r="1328" spans="1:2" x14ac:dyDescent="0.25">
      <c r="A1328" s="7">
        <v>2438</v>
      </c>
      <c r="B1328" s="7" t="s">
        <v>1286</v>
      </c>
    </row>
    <row r="1329" spans="1:2" x14ac:dyDescent="0.25">
      <c r="A1329" s="7">
        <v>2395</v>
      </c>
      <c r="B1329" s="7" t="s">
        <v>1287</v>
      </c>
    </row>
    <row r="1330" spans="1:2" x14ac:dyDescent="0.25">
      <c r="A1330" s="7">
        <v>2376</v>
      </c>
      <c r="B1330" s="7" t="s">
        <v>1288</v>
      </c>
    </row>
    <row r="1331" spans="1:2" x14ac:dyDescent="0.25">
      <c r="A1331" s="7">
        <v>2499</v>
      </c>
      <c r="B1331" s="7" t="s">
        <v>1289</v>
      </c>
    </row>
    <row r="1332" spans="1:2" x14ac:dyDescent="0.25">
      <c r="A1332" s="7">
        <v>2663</v>
      </c>
      <c r="B1332" s="7" t="s">
        <v>1290</v>
      </c>
    </row>
    <row r="1333" spans="1:2" x14ac:dyDescent="0.25">
      <c r="A1333" s="7">
        <v>2385</v>
      </c>
      <c r="B1333" s="7" t="s">
        <v>1291</v>
      </c>
    </row>
    <row r="1334" spans="1:2" x14ac:dyDescent="0.25">
      <c r="A1334" s="7">
        <v>2511</v>
      </c>
      <c r="B1334" s="7" t="s">
        <v>1292</v>
      </c>
    </row>
    <row r="1335" spans="1:2" x14ac:dyDescent="0.25">
      <c r="A1335" s="7">
        <v>2490</v>
      </c>
      <c r="B1335" s="7" t="s">
        <v>1294</v>
      </c>
    </row>
    <row r="1336" spans="1:2" x14ac:dyDescent="0.25">
      <c r="A1336" s="7">
        <v>2527</v>
      </c>
      <c r="B1336" s="7" t="s">
        <v>1295</v>
      </c>
    </row>
    <row r="1337" spans="1:2" x14ac:dyDescent="0.25">
      <c r="A1337" s="7">
        <v>2740</v>
      </c>
      <c r="B1337" s="7" t="s">
        <v>1296</v>
      </c>
    </row>
    <row r="1338" spans="1:2" x14ac:dyDescent="0.25">
      <c r="A1338" s="7">
        <v>2692</v>
      </c>
      <c r="B1338" s="7" t="s">
        <v>1285</v>
      </c>
    </row>
    <row r="1339" spans="1:2" x14ac:dyDescent="0.25">
      <c r="A1339" s="7">
        <v>2576</v>
      </c>
      <c r="B1339" s="7" t="s">
        <v>1293</v>
      </c>
    </row>
    <row r="1340" spans="1:2" x14ac:dyDescent="0.25">
      <c r="A1340" s="7">
        <v>2596</v>
      </c>
      <c r="B1340" s="7" t="s">
        <v>1297</v>
      </c>
    </row>
    <row r="1341" spans="1:2" x14ac:dyDescent="0.25">
      <c r="A1341" s="7">
        <v>2553</v>
      </c>
      <c r="B1341" s="7" t="s">
        <v>1427</v>
      </c>
    </row>
    <row r="1342" spans="1:2" x14ac:dyDescent="0.25">
      <c r="A1342" s="7">
        <v>2591</v>
      </c>
      <c r="B1342" s="7" t="s">
        <v>1428</v>
      </c>
    </row>
    <row r="1343" spans="1:2" x14ac:dyDescent="0.25">
      <c r="A1343" s="7">
        <v>2581</v>
      </c>
      <c r="B1343" s="7" t="s">
        <v>1298</v>
      </c>
    </row>
    <row r="1344" spans="1:2" x14ac:dyDescent="0.25">
      <c r="A1344" s="7">
        <v>2764</v>
      </c>
      <c r="B1344" s="7" t="s">
        <v>1299</v>
      </c>
    </row>
    <row r="1345" spans="1:2" x14ac:dyDescent="0.25">
      <c r="A1345" s="7">
        <v>2601</v>
      </c>
      <c r="B1345" s="7" t="s">
        <v>1300</v>
      </c>
    </row>
    <row r="1346" spans="1:2" x14ac:dyDescent="0.25">
      <c r="A1346" s="7">
        <v>2463</v>
      </c>
      <c r="B1346" s="7" t="s">
        <v>1301</v>
      </c>
    </row>
    <row r="1347" spans="1:2" x14ac:dyDescent="0.25">
      <c r="A1347" s="7">
        <v>2628</v>
      </c>
      <c r="B1347" s="7" t="s">
        <v>1302</v>
      </c>
    </row>
    <row r="1348" spans="1:2" x14ac:dyDescent="0.25">
      <c r="A1348" s="7">
        <v>2727</v>
      </c>
      <c r="B1348" s="7" t="s">
        <v>1303</v>
      </c>
    </row>
    <row r="1349" spans="1:2" x14ac:dyDescent="0.25">
      <c r="A1349" s="7">
        <v>2557</v>
      </c>
      <c r="B1349" s="7" t="s">
        <v>1429</v>
      </c>
    </row>
    <row r="1350" spans="1:2" x14ac:dyDescent="0.25">
      <c r="A1350" s="7">
        <v>2454</v>
      </c>
      <c r="B1350" s="7" t="s">
        <v>1304</v>
      </c>
    </row>
    <row r="1351" spans="1:2" x14ac:dyDescent="0.25">
      <c r="A1351" s="7">
        <v>2746</v>
      </c>
      <c r="B1351" s="7" t="s">
        <v>1305</v>
      </c>
    </row>
    <row r="1352" spans="1:2" x14ac:dyDescent="0.25">
      <c r="A1352" s="7">
        <v>2396</v>
      </c>
      <c r="B1352" s="7" t="s">
        <v>1306</v>
      </c>
    </row>
    <row r="1353" spans="1:2" x14ac:dyDescent="0.25">
      <c r="A1353" s="7">
        <v>2680</v>
      </c>
      <c r="B1353" s="7" t="s">
        <v>1307</v>
      </c>
    </row>
    <row r="1354" spans="1:2" x14ac:dyDescent="0.25">
      <c r="A1354" s="7">
        <v>2635</v>
      </c>
      <c r="B1354" s="7" t="s">
        <v>1308</v>
      </c>
    </row>
    <row r="1355" spans="1:2" x14ac:dyDescent="0.25">
      <c r="A1355" s="7">
        <v>2655</v>
      </c>
      <c r="B1355" s="7" t="s">
        <v>1309</v>
      </c>
    </row>
    <row r="1356" spans="1:2" x14ac:dyDescent="0.25">
      <c r="A1356" s="7">
        <v>2435</v>
      </c>
      <c r="B1356" s="7" t="s">
        <v>1310</v>
      </c>
    </row>
    <row r="1357" spans="1:2" x14ac:dyDescent="0.25">
      <c r="A1357" s="7">
        <v>2574</v>
      </c>
      <c r="B1357" s="7" t="s">
        <v>1311</v>
      </c>
    </row>
    <row r="1358" spans="1:2" x14ac:dyDescent="0.25">
      <c r="A1358" s="7">
        <v>2447</v>
      </c>
      <c r="B1358" s="7" t="s">
        <v>1313</v>
      </c>
    </row>
    <row r="1359" spans="1:2" x14ac:dyDescent="0.25">
      <c r="A1359" s="7">
        <v>2555</v>
      </c>
      <c r="B1359" s="7" t="s">
        <v>1314</v>
      </c>
    </row>
    <row r="1360" spans="1:2" x14ac:dyDescent="0.25">
      <c r="A1360" s="7">
        <v>2729</v>
      </c>
      <c r="B1360" s="7" t="s">
        <v>1315</v>
      </c>
    </row>
    <row r="1361" spans="1:2" x14ac:dyDescent="0.25">
      <c r="A1361" s="7">
        <v>2914</v>
      </c>
      <c r="B1361" s="7" t="s">
        <v>1430</v>
      </c>
    </row>
    <row r="1362" spans="1:2" x14ac:dyDescent="0.25">
      <c r="A1362" s="7">
        <v>60</v>
      </c>
      <c r="B1362" s="7" t="s">
        <v>1316</v>
      </c>
    </row>
    <row r="1363" spans="1:2" x14ac:dyDescent="0.25">
      <c r="A1363" s="7">
        <v>2059</v>
      </c>
      <c r="B1363" s="7" t="s">
        <v>1317</v>
      </c>
    </row>
    <row r="1364" spans="1:2" x14ac:dyDescent="0.25">
      <c r="A1364" s="7">
        <v>2139</v>
      </c>
      <c r="B1364" s="7" t="s">
        <v>1318</v>
      </c>
    </row>
    <row r="1365" spans="1:2" x14ac:dyDescent="0.25">
      <c r="A1365" s="7">
        <v>2745</v>
      </c>
      <c r="B1365" s="7" t="s">
        <v>1319</v>
      </c>
    </row>
    <row r="1366" spans="1:2" x14ac:dyDescent="0.25">
      <c r="A1366" s="7">
        <v>4001</v>
      </c>
      <c r="B1366" s="7" t="s">
        <v>19</v>
      </c>
    </row>
    <row r="1367" spans="1:2" x14ac:dyDescent="0.25">
      <c r="A1367">
        <v>4046</v>
      </c>
      <c r="B1367" t="s">
        <v>1440</v>
      </c>
    </row>
    <row r="1368" spans="1:2" x14ac:dyDescent="0.25">
      <c r="A1368">
        <v>4048</v>
      </c>
      <c r="B1368" t="s">
        <v>1444</v>
      </c>
    </row>
    <row r="1369" spans="1:2" x14ac:dyDescent="0.25">
      <c r="A1369" s="7">
        <v>2845</v>
      </c>
      <c r="B1369" s="7" t="s">
        <v>1312</v>
      </c>
    </row>
    <row r="1370" spans="1:2" x14ac:dyDescent="0.25">
      <c r="A1370" s="7">
        <v>2700</v>
      </c>
      <c r="B1370" s="7" t="s">
        <v>1320</v>
      </c>
    </row>
    <row r="1371" spans="1:2" x14ac:dyDescent="0.25">
      <c r="A1371" s="7">
        <v>2623</v>
      </c>
      <c r="B1371" s="7" t="s">
        <v>1321</v>
      </c>
    </row>
    <row r="1372" spans="1:2" x14ac:dyDescent="0.25">
      <c r="A1372" s="7">
        <v>630</v>
      </c>
      <c r="B1372" s="7" t="s">
        <v>1322</v>
      </c>
    </row>
    <row r="1373" spans="1:2" x14ac:dyDescent="0.25">
      <c r="A1373" s="7">
        <v>465</v>
      </c>
      <c r="B1373" s="7" t="s">
        <v>1323</v>
      </c>
    </row>
    <row r="1374" spans="1:2" x14ac:dyDescent="0.25">
      <c r="A1374" s="7">
        <v>2719</v>
      </c>
      <c r="B1374" s="7" t="s">
        <v>1324</v>
      </c>
    </row>
    <row r="1375" spans="1:2" x14ac:dyDescent="0.25">
      <c r="A1375" s="7">
        <v>466</v>
      </c>
      <c r="B1375" s="7" t="s">
        <v>1325</v>
      </c>
    </row>
    <row r="1376" spans="1:2" x14ac:dyDescent="0.25">
      <c r="A1376" s="7">
        <v>2702</v>
      </c>
      <c r="B1376" s="7" t="s">
        <v>1326</v>
      </c>
    </row>
    <row r="1377" spans="1:2" x14ac:dyDescent="0.25">
      <c r="A1377" s="7">
        <v>468</v>
      </c>
      <c r="B1377" s="7" t="s">
        <v>1327</v>
      </c>
    </row>
    <row r="1378" spans="1:2" x14ac:dyDescent="0.25">
      <c r="A1378" s="7">
        <v>2330</v>
      </c>
      <c r="B1378" s="7" t="s">
        <v>1328</v>
      </c>
    </row>
    <row r="1379" spans="1:2" x14ac:dyDescent="0.25">
      <c r="A1379" s="7">
        <v>2705</v>
      </c>
      <c r="B1379" s="7" t="s">
        <v>1431</v>
      </c>
    </row>
    <row r="1380" spans="1:2" x14ac:dyDescent="0.25">
      <c r="A1380" s="7">
        <v>2706</v>
      </c>
      <c r="B1380" s="7" t="s">
        <v>1329</v>
      </c>
    </row>
    <row r="1381" spans="1:2" x14ac:dyDescent="0.25">
      <c r="A1381" s="7">
        <v>2707</v>
      </c>
      <c r="B1381" s="7" t="s">
        <v>1330</v>
      </c>
    </row>
    <row r="1382" spans="1:2" x14ac:dyDescent="0.25">
      <c r="A1382" s="7">
        <v>2708</v>
      </c>
      <c r="B1382" s="7" t="s">
        <v>1331</v>
      </c>
    </row>
    <row r="1383" spans="1:2" x14ac:dyDescent="0.25">
      <c r="A1383" s="7">
        <v>2710</v>
      </c>
      <c r="B1383" s="7" t="s">
        <v>1332</v>
      </c>
    </row>
    <row r="1384" spans="1:2" x14ac:dyDescent="0.25">
      <c r="A1384" s="7">
        <v>2711</v>
      </c>
      <c r="B1384" s="7" t="s">
        <v>1333</v>
      </c>
    </row>
    <row r="1385" spans="1:2" x14ac:dyDescent="0.25">
      <c r="A1385" s="7">
        <v>2713</v>
      </c>
      <c r="B1385" s="7" t="s">
        <v>1334</v>
      </c>
    </row>
    <row r="1386" spans="1:2" x14ac:dyDescent="0.25">
      <c r="A1386" s="7">
        <v>2536</v>
      </c>
      <c r="B1386" s="7" t="s">
        <v>1335</v>
      </c>
    </row>
    <row r="1387" spans="1:2" x14ac:dyDescent="0.25">
      <c r="A1387" s="7">
        <v>4000</v>
      </c>
      <c r="B1387" s="7" t="s">
        <v>1336</v>
      </c>
    </row>
    <row r="1388" spans="1:2" x14ac:dyDescent="0.25">
      <c r="A1388" s="7">
        <v>2775</v>
      </c>
      <c r="B1388" s="7" t="s">
        <v>1337</v>
      </c>
    </row>
    <row r="1389" spans="1:2" x14ac:dyDescent="0.25">
      <c r="A1389" s="7">
        <v>2586</v>
      </c>
      <c r="B1389" s="7" t="s">
        <v>1338</v>
      </c>
    </row>
    <row r="1390" spans="1:2" x14ac:dyDescent="0.25">
      <c r="A1390" s="7">
        <v>2634</v>
      </c>
      <c r="B1390" s="7" t="s">
        <v>1339</v>
      </c>
    </row>
    <row r="1391" spans="1:2" x14ac:dyDescent="0.25">
      <c r="A1391" s="7">
        <v>2714</v>
      </c>
      <c r="B1391" s="7" t="s">
        <v>1340</v>
      </c>
    </row>
    <row r="1392" spans="1:2" x14ac:dyDescent="0.25">
      <c r="A1392" s="7">
        <v>2359</v>
      </c>
      <c r="B1392" s="7" t="s">
        <v>1341</v>
      </c>
    </row>
    <row r="1393" spans="1:2" x14ac:dyDescent="0.25">
      <c r="A1393" s="7">
        <v>646</v>
      </c>
      <c r="B1393" s="7" t="s">
        <v>1432</v>
      </c>
    </row>
    <row r="1394" spans="1:2" x14ac:dyDescent="0.25">
      <c r="A1394" s="7">
        <v>690</v>
      </c>
      <c r="B1394" s="7" t="s">
        <v>1433</v>
      </c>
    </row>
    <row r="1395" spans="1:2" x14ac:dyDescent="0.25">
      <c r="A1395" s="7">
        <v>2580</v>
      </c>
      <c r="B1395" s="7" t="s">
        <v>1255</v>
      </c>
    </row>
    <row r="1396" spans="1:2" x14ac:dyDescent="0.25">
      <c r="A1396" s="7">
        <v>2342</v>
      </c>
      <c r="B1396" s="7" t="s">
        <v>1434</v>
      </c>
    </row>
    <row r="1397" spans="1:2" x14ac:dyDescent="0.25">
      <c r="A1397" s="7">
        <v>2633</v>
      </c>
      <c r="B1397" s="7" t="s">
        <v>1256</v>
      </c>
    </row>
    <row r="1398" spans="1:2" x14ac:dyDescent="0.25">
      <c r="A1398" s="7">
        <v>2531</v>
      </c>
      <c r="B1398" s="7" t="s">
        <v>1258</v>
      </c>
    </row>
    <row r="1399" spans="1:2" x14ac:dyDescent="0.25">
      <c r="A1399" s="7">
        <v>2747</v>
      </c>
      <c r="B1399" s="7" t="s">
        <v>1259</v>
      </c>
    </row>
    <row r="1400" spans="1:2" x14ac:dyDescent="0.25">
      <c r="A1400" s="7">
        <v>2558</v>
      </c>
      <c r="B1400" s="7" t="s">
        <v>1270</v>
      </c>
    </row>
    <row r="1401" spans="1:2" x14ac:dyDescent="0.25">
      <c r="A1401" s="7">
        <v>2659</v>
      </c>
      <c r="B1401" s="7" t="s">
        <v>1257</v>
      </c>
    </row>
    <row r="1402" spans="1:2" x14ac:dyDescent="0.25">
      <c r="A1402" s="7">
        <v>2327</v>
      </c>
      <c r="B1402" s="7" t="s">
        <v>1435</v>
      </c>
    </row>
    <row r="1403" spans="1:2" x14ac:dyDescent="0.25">
      <c r="A1403" s="7">
        <v>2731</v>
      </c>
      <c r="B1403" s="7" t="s">
        <v>1260</v>
      </c>
    </row>
    <row r="1404" spans="1:2" x14ac:dyDescent="0.25">
      <c r="A1404" s="7">
        <v>2631</v>
      </c>
      <c r="B1404" s="7" t="s">
        <v>1261</v>
      </c>
    </row>
    <row r="1405" spans="1:2" x14ac:dyDescent="0.25">
      <c r="A1405" s="7">
        <v>2326</v>
      </c>
      <c r="B1405" s="7" t="s">
        <v>1436</v>
      </c>
    </row>
    <row r="1406" spans="1:2" x14ac:dyDescent="0.25">
      <c r="A1406" s="7">
        <v>2715</v>
      </c>
      <c r="B1406" s="7" t="s">
        <v>1262</v>
      </c>
    </row>
    <row r="1407" spans="1:2" x14ac:dyDescent="0.25">
      <c r="A1407" s="7">
        <v>2716</v>
      </c>
      <c r="B1407" s="7" t="s">
        <v>1263</v>
      </c>
    </row>
    <row r="1408" spans="1:2" x14ac:dyDescent="0.25">
      <c r="A1408" s="7">
        <v>2718</v>
      </c>
      <c r="B1408" s="7" t="s">
        <v>1264</v>
      </c>
    </row>
    <row r="1409" spans="1:2" x14ac:dyDescent="0.25">
      <c r="A1409" s="7">
        <v>2744</v>
      </c>
      <c r="B1409" s="7" t="s">
        <v>1265</v>
      </c>
    </row>
    <row r="1410" spans="1:2" x14ac:dyDescent="0.25">
      <c r="A1410" s="7">
        <v>1980</v>
      </c>
      <c r="B1410" s="7" t="s">
        <v>1266</v>
      </c>
    </row>
    <row r="1411" spans="1:2" x14ac:dyDescent="0.25">
      <c r="A1411" s="7">
        <v>2559</v>
      </c>
      <c r="B1411" s="7" t="s">
        <v>1267</v>
      </c>
    </row>
    <row r="1412" spans="1:2" x14ac:dyDescent="0.25">
      <c r="A1412" s="7">
        <v>2717</v>
      </c>
      <c r="B1412" s="7" t="s">
        <v>1268</v>
      </c>
    </row>
    <row r="1413" spans="1:2" x14ac:dyDescent="0.25">
      <c r="A1413" s="7">
        <v>2473</v>
      </c>
      <c r="B1413" s="7" t="s">
        <v>1269</v>
      </c>
    </row>
    <row r="1414" spans="1:2" x14ac:dyDescent="0.25">
      <c r="A1414" s="7">
        <v>2734</v>
      </c>
      <c r="B1414" s="7" t="s">
        <v>1271</v>
      </c>
    </row>
    <row r="1415" spans="1:2" x14ac:dyDescent="0.25">
      <c r="A1415" s="7">
        <v>2656</v>
      </c>
      <c r="B1415" s="7" t="s">
        <v>1272</v>
      </c>
    </row>
    <row r="1416" spans="1:2" x14ac:dyDescent="0.25">
      <c r="A1416" s="7">
        <v>2366</v>
      </c>
      <c r="B1416" s="7" t="s">
        <v>1273</v>
      </c>
    </row>
    <row r="1417" spans="1:2" x14ac:dyDescent="0.25">
      <c r="A1417" s="7">
        <v>2748</v>
      </c>
      <c r="B1417" s="7" t="s">
        <v>1274</v>
      </c>
    </row>
    <row r="1418" spans="1:2" x14ac:dyDescent="0.25">
      <c r="A1418" s="7">
        <v>2393</v>
      </c>
      <c r="B1418" s="7" t="s">
        <v>1275</v>
      </c>
    </row>
    <row r="1419" spans="1:2" x14ac:dyDescent="0.25">
      <c r="A1419" s="7">
        <v>2477</v>
      </c>
      <c r="B1419" s="7" t="s">
        <v>1342</v>
      </c>
    </row>
    <row r="1420" spans="1:2" x14ac:dyDescent="0.25">
      <c r="A1420" s="7">
        <v>2751</v>
      </c>
      <c r="B1420" s="7" t="s">
        <v>1343</v>
      </c>
    </row>
    <row r="1421" spans="1:2" x14ac:dyDescent="0.25">
      <c r="A1421" s="7">
        <v>4043</v>
      </c>
      <c r="B1421" s="7" t="s">
        <v>1437</v>
      </c>
    </row>
    <row r="1422" spans="1:2" x14ac:dyDescent="0.25">
      <c r="A1422" s="7">
        <v>4007</v>
      </c>
      <c r="B1422" s="7" t="s">
        <v>1344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</dc:creator>
  <cp:lastModifiedBy>Informatika</cp:lastModifiedBy>
  <cp:lastPrinted>2016-03-04T16:31:21Z</cp:lastPrinted>
  <dcterms:created xsi:type="dcterms:W3CDTF">2016-02-09T14:01:14Z</dcterms:created>
  <dcterms:modified xsi:type="dcterms:W3CDTF">2016-03-08T10:13:54Z</dcterms:modified>
</cp:coreProperties>
</file>