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Računovodstvo\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770" windowHeight="11700" firstSheet="1" activeTab="8"/>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c r="F314" i="9"/>
  <c r="F313" i="9"/>
  <c r="F312" i="9"/>
  <c r="F311" i="9"/>
  <c r="F310" i="9"/>
  <c r="H309" i="9"/>
  <c r="G309" i="9"/>
  <c r="E309" i="9" s="1"/>
  <c r="B309" i="9" s="1"/>
  <c r="F309" i="9"/>
  <c r="F308" i="9"/>
  <c r="H307" i="9"/>
  <c r="G307" i="9"/>
  <c r="F307" i="9"/>
  <c r="E307" i="9"/>
  <c r="B307" i="9" s="1"/>
  <c r="H306" i="9"/>
  <c r="G306" i="9"/>
  <c r="F306" i="9"/>
  <c r="E306" i="9"/>
  <c r="B306" i="9" s="1"/>
  <c r="H305" i="9"/>
  <c r="G305" i="9"/>
  <c r="E305" i="9" s="1"/>
  <c r="B305" i="9" s="1"/>
  <c r="F305" i="9"/>
  <c r="H304" i="9"/>
  <c r="G304" i="9"/>
  <c r="E304" i="9" s="1"/>
  <c r="B304" i="9" s="1"/>
  <c r="F304" i="9"/>
  <c r="H303" i="9"/>
  <c r="G303" i="9"/>
  <c r="F303" i="9"/>
  <c r="H302" i="9"/>
  <c r="E302" i="9" s="1"/>
  <c r="B302" i="9" s="1"/>
  <c r="G302" i="9"/>
  <c r="F302" i="9"/>
  <c r="H301" i="9"/>
  <c r="G301" i="9"/>
  <c r="F301" i="9"/>
  <c r="H300" i="9"/>
  <c r="G300" i="9"/>
  <c r="E300" i="9" s="1"/>
  <c r="B300" i="9" s="1"/>
  <c r="F300" i="9"/>
  <c r="H299" i="9"/>
  <c r="E299" i="9" s="1"/>
  <c r="B299" i="9" s="1"/>
  <c r="G299" i="9"/>
  <c r="F299" i="9"/>
  <c r="H298" i="9"/>
  <c r="G298" i="9"/>
  <c r="F298" i="9"/>
  <c r="H297" i="9"/>
  <c r="E297" i="9" s="1"/>
  <c r="G297" i="9"/>
  <c r="F297" i="9"/>
  <c r="B297" i="9"/>
  <c r="H296" i="9"/>
  <c r="G296" i="9"/>
  <c r="F296" i="9"/>
  <c r="H295" i="9"/>
  <c r="E295" i="9" s="1"/>
  <c r="G295" i="9"/>
  <c r="F295" i="9"/>
  <c r="H294" i="9"/>
  <c r="G294" i="9"/>
  <c r="F294" i="9"/>
  <c r="H293" i="9"/>
  <c r="G293" i="9"/>
  <c r="F293" i="9"/>
  <c r="H292" i="9"/>
  <c r="E292" i="9" s="1"/>
  <c r="B292" i="9" s="1"/>
  <c r="G292" i="9"/>
  <c r="F292" i="9"/>
  <c r="F291" i="9"/>
  <c r="F290" i="9"/>
  <c r="H289" i="9"/>
  <c r="G289" i="9"/>
  <c r="E289" i="9" s="1"/>
  <c r="B289" i="9" s="1"/>
  <c r="F289" i="9"/>
  <c r="H288" i="9"/>
  <c r="G288" i="9"/>
  <c r="F288" i="9"/>
  <c r="H287" i="9"/>
  <c r="G287" i="9"/>
  <c r="E287" i="9" s="1"/>
  <c r="F287" i="9"/>
  <c r="H286" i="9"/>
  <c r="G286" i="9"/>
  <c r="F286" i="9"/>
  <c r="F285" i="9"/>
  <c r="H284" i="9"/>
  <c r="E284" i="9" s="1"/>
  <c r="B284" i="9" s="1"/>
  <c r="G284" i="9"/>
  <c r="F284" i="9"/>
  <c r="H283" i="9"/>
  <c r="G283" i="9"/>
  <c r="F283" i="9"/>
  <c r="F277" i="9" s="1"/>
  <c r="E283" i="9"/>
  <c r="H282" i="9"/>
  <c r="G282" i="9"/>
  <c r="F282" i="9"/>
  <c r="F281" i="9"/>
  <c r="F280" i="9"/>
  <c r="F279" i="9"/>
  <c r="F278" i="9"/>
  <c r="F276" i="9"/>
  <c r="L275" i="9"/>
  <c r="F275" i="9" s="1"/>
  <c r="H275" i="9"/>
  <c r="F274" i="9"/>
  <c r="I273" i="9"/>
  <c r="H273" i="9"/>
  <c r="F273" i="9"/>
  <c r="E272" i="9"/>
  <c r="M271" i="9"/>
  <c r="F271" i="9" s="1"/>
  <c r="B271" i="9" s="1"/>
  <c r="L271" i="9"/>
  <c r="E271" i="9"/>
  <c r="M270" i="9"/>
  <c r="L270" i="9"/>
  <c r="F270" i="9" s="1"/>
  <c r="E270" i="9"/>
  <c r="M269" i="9"/>
  <c r="L269" i="9"/>
  <c r="F269" i="9"/>
  <c r="B269" i="9" s="1"/>
  <c r="E269" i="9"/>
  <c r="M268" i="9"/>
  <c r="L268" i="9"/>
  <c r="F268" i="9" s="1"/>
  <c r="E268" i="9"/>
  <c r="M267" i="9"/>
  <c r="F267" i="9" s="1"/>
  <c r="L267" i="9"/>
  <c r="E267" i="9"/>
  <c r="B267" i="9"/>
  <c r="M266" i="9"/>
  <c r="L266" i="9"/>
  <c r="F266" i="9" s="1"/>
  <c r="E266" i="9"/>
  <c r="B266" i="9" s="1"/>
  <c r="M265" i="9"/>
  <c r="L265" i="9"/>
  <c r="F265" i="9"/>
  <c r="B265" i="9" s="1"/>
  <c r="E265" i="9"/>
  <c r="M264" i="9"/>
  <c r="L264" i="9"/>
  <c r="F264" i="9" s="1"/>
  <c r="B264" i="9" s="1"/>
  <c r="E264" i="9"/>
  <c r="M263" i="9"/>
  <c r="F263" i="9" s="1"/>
  <c r="B263" i="9" s="1"/>
  <c r="L263" i="9"/>
  <c r="E263" i="9"/>
  <c r="M262" i="9"/>
  <c r="L262" i="9"/>
  <c r="F262" i="9" s="1"/>
  <c r="E262" i="9"/>
  <c r="B262" i="9" s="1"/>
  <c r="M261" i="9"/>
  <c r="L261" i="9"/>
  <c r="F261" i="9"/>
  <c r="B261" i="9" s="1"/>
  <c r="E261" i="9"/>
  <c r="M260" i="9"/>
  <c r="L260" i="9"/>
  <c r="F260" i="9" s="1"/>
  <c r="E260" i="9"/>
  <c r="M259" i="9"/>
  <c r="F259" i="9" s="1"/>
  <c r="B259" i="9" s="1"/>
  <c r="L259" i="9"/>
  <c r="E259" i="9"/>
  <c r="M258" i="9"/>
  <c r="L258" i="9"/>
  <c r="F258" i="9" s="1"/>
  <c r="E258" i="9"/>
  <c r="B258" i="9" s="1"/>
  <c r="M257" i="9"/>
  <c r="L257" i="9"/>
  <c r="F257" i="9"/>
  <c r="B257" i="9" s="1"/>
  <c r="E257" i="9"/>
  <c r="M256" i="9"/>
  <c r="L256" i="9"/>
  <c r="F256" i="9" s="1"/>
  <c r="E256" i="9"/>
  <c r="M255" i="9"/>
  <c r="F255" i="9" s="1"/>
  <c r="B255" i="9" s="1"/>
  <c r="L255" i="9"/>
  <c r="E255" i="9"/>
  <c r="M254" i="9"/>
  <c r="L254" i="9"/>
  <c r="F254" i="9" s="1"/>
  <c r="E254" i="9"/>
  <c r="B254" i="9" s="1"/>
  <c r="M253" i="9"/>
  <c r="L253" i="9"/>
  <c r="F253" i="9"/>
  <c r="B253" i="9" s="1"/>
  <c r="E253" i="9"/>
  <c r="M252" i="9"/>
  <c r="L252" i="9"/>
  <c r="F252" i="9" s="1"/>
  <c r="E252" i="9"/>
  <c r="M251" i="9"/>
  <c r="F251" i="9" s="1"/>
  <c r="B251" i="9" s="1"/>
  <c r="L251" i="9"/>
  <c r="E251" i="9"/>
  <c r="M250" i="9"/>
  <c r="L250" i="9"/>
  <c r="F250" i="9" s="1"/>
  <c r="E250" i="9"/>
  <c r="B250" i="9" s="1"/>
  <c r="M249" i="9"/>
  <c r="L249" i="9"/>
  <c r="F249" i="9"/>
  <c r="B249" i="9" s="1"/>
  <c r="E249" i="9"/>
  <c r="M248" i="9"/>
  <c r="L248" i="9"/>
  <c r="F248" i="9" s="1"/>
  <c r="B248" i="9" s="1"/>
  <c r="E248" i="9"/>
  <c r="M247" i="9"/>
  <c r="F247" i="9" s="1"/>
  <c r="B247" i="9" s="1"/>
  <c r="L247" i="9"/>
  <c r="E247" i="9"/>
  <c r="M246" i="9"/>
  <c r="L246" i="9"/>
  <c r="F246" i="9" s="1"/>
  <c r="E246" i="9"/>
  <c r="B246" i="9" s="1"/>
  <c r="M245" i="9"/>
  <c r="L245" i="9"/>
  <c r="F245" i="9"/>
  <c r="B245" i="9" s="1"/>
  <c r="E245" i="9"/>
  <c r="M244" i="9"/>
  <c r="L244" i="9"/>
  <c r="F244" i="9" s="1"/>
  <c r="E244" i="9"/>
  <c r="M243" i="9"/>
  <c r="F243" i="9" s="1"/>
  <c r="B243" i="9" s="1"/>
  <c r="L243" i="9"/>
  <c r="E243" i="9"/>
  <c r="M242" i="9"/>
  <c r="L242" i="9"/>
  <c r="F242" i="9" s="1"/>
  <c r="E242" i="9"/>
  <c r="B242" i="9" s="1"/>
  <c r="M241" i="9"/>
  <c r="L241" i="9"/>
  <c r="F241" i="9"/>
  <c r="B241" i="9" s="1"/>
  <c r="E241" i="9"/>
  <c r="M240" i="9"/>
  <c r="L240" i="9"/>
  <c r="F240" i="9" s="1"/>
  <c r="E240" i="9"/>
  <c r="M239" i="9"/>
  <c r="F239" i="9" s="1"/>
  <c r="B239" i="9" s="1"/>
  <c r="L239" i="9"/>
  <c r="E239" i="9"/>
  <c r="M238" i="9"/>
  <c r="L238" i="9"/>
  <c r="F238" i="9" s="1"/>
  <c r="E238" i="9"/>
  <c r="B238" i="9" s="1"/>
  <c r="M237" i="9"/>
  <c r="L237" i="9"/>
  <c r="F237" i="9"/>
  <c r="B237" i="9" s="1"/>
  <c r="E237" i="9"/>
  <c r="M236" i="9"/>
  <c r="L236" i="9"/>
  <c r="F236" i="9" s="1"/>
  <c r="E236" i="9"/>
  <c r="M235" i="9"/>
  <c r="F235" i="9" s="1"/>
  <c r="B235" i="9" s="1"/>
  <c r="L235" i="9"/>
  <c r="E235" i="9"/>
  <c r="M234" i="9"/>
  <c r="L234" i="9"/>
  <c r="F234" i="9" s="1"/>
  <c r="E234" i="9"/>
  <c r="B234" i="9" s="1"/>
  <c r="M233" i="9"/>
  <c r="L233" i="9"/>
  <c r="F233" i="9"/>
  <c r="B233" i="9" s="1"/>
  <c r="E233" i="9"/>
  <c r="M232" i="9"/>
  <c r="L232" i="9"/>
  <c r="F232" i="9" s="1"/>
  <c r="E232" i="9"/>
  <c r="M231" i="9"/>
  <c r="F231" i="9" s="1"/>
  <c r="B231" i="9" s="1"/>
  <c r="L231" i="9"/>
  <c r="E231" i="9"/>
  <c r="M230" i="9"/>
  <c r="L230" i="9"/>
  <c r="F230" i="9" s="1"/>
  <c r="E230" i="9"/>
  <c r="B230" i="9" s="1"/>
  <c r="M229" i="9"/>
  <c r="L229" i="9"/>
  <c r="F229" i="9"/>
  <c r="B229" i="9" s="1"/>
  <c r="E229" i="9"/>
  <c r="M228" i="9"/>
  <c r="L228" i="9"/>
  <c r="F228" i="9" s="1"/>
  <c r="E228" i="9"/>
  <c r="M227" i="9"/>
  <c r="F227" i="9" s="1"/>
  <c r="B227" i="9" s="1"/>
  <c r="L227" i="9"/>
  <c r="E227" i="9"/>
  <c r="M226" i="9"/>
  <c r="L226" i="9"/>
  <c r="F226" i="9" s="1"/>
  <c r="E226" i="9"/>
  <c r="B226" i="9" s="1"/>
  <c r="M225" i="9"/>
  <c r="L225" i="9"/>
  <c r="F225" i="9"/>
  <c r="B225" i="9" s="1"/>
  <c r="E225" i="9"/>
  <c r="M224" i="9"/>
  <c r="L224" i="9"/>
  <c r="F224" i="9" s="1"/>
  <c r="B224" i="9" s="1"/>
  <c r="E224" i="9"/>
  <c r="M223" i="9"/>
  <c r="F223" i="9" s="1"/>
  <c r="B223" i="9" s="1"/>
  <c r="L223" i="9"/>
  <c r="E223" i="9"/>
  <c r="M222" i="9"/>
  <c r="L222" i="9"/>
  <c r="F222" i="9" s="1"/>
  <c r="E222" i="9"/>
  <c r="B222" i="9" s="1"/>
  <c r="M221" i="9"/>
  <c r="L221" i="9"/>
  <c r="F221" i="9"/>
  <c r="B221" i="9" s="1"/>
  <c r="E221" i="9"/>
  <c r="M220" i="9"/>
  <c r="L220" i="9"/>
  <c r="F220" i="9" s="1"/>
  <c r="E220" i="9"/>
  <c r="M219" i="9"/>
  <c r="F219" i="9" s="1"/>
  <c r="B219" i="9" s="1"/>
  <c r="L219" i="9"/>
  <c r="E219" i="9"/>
  <c r="M218" i="9"/>
  <c r="L218" i="9"/>
  <c r="F218" i="9" s="1"/>
  <c r="E218" i="9"/>
  <c r="B218" i="9" s="1"/>
  <c r="M217" i="9"/>
  <c r="L217" i="9"/>
  <c r="F217" i="9" s="1"/>
  <c r="B217" i="9" s="1"/>
  <c r="E217" i="9"/>
  <c r="M216" i="9"/>
  <c r="L216" i="9"/>
  <c r="F216" i="9" s="1"/>
  <c r="B216" i="9" s="1"/>
  <c r="E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H159" i="9"/>
  <c r="G159" i="9"/>
  <c r="E159" i="9" s="1"/>
  <c r="B159" i="9" s="1"/>
  <c r="F159" i="9"/>
  <c r="H158" i="9"/>
  <c r="E158" i="9" s="1"/>
  <c r="B158" i="9" s="1"/>
  <c r="G158" i="9"/>
  <c r="F158" i="9"/>
  <c r="H157" i="9"/>
  <c r="G157" i="9"/>
  <c r="F157" i="9"/>
  <c r="E157" i="9"/>
  <c r="B157" i="9" s="1"/>
  <c r="H156" i="9"/>
  <c r="G156" i="9"/>
  <c r="E156" i="9" s="1"/>
  <c r="F156" i="9"/>
  <c r="H155" i="9"/>
  <c r="G155" i="9"/>
  <c r="E155" i="9" s="1"/>
  <c r="B155" i="9" s="1"/>
  <c r="F155" i="9"/>
  <c r="H154" i="9"/>
  <c r="E154" i="9" s="1"/>
  <c r="B154" i="9" s="1"/>
  <c r="G154" i="9"/>
  <c r="F154" i="9"/>
  <c r="H153" i="9"/>
  <c r="G153" i="9"/>
  <c r="F153" i="9"/>
  <c r="E153" i="9"/>
  <c r="B153" i="9" s="1"/>
  <c r="H152" i="9"/>
  <c r="G152" i="9"/>
  <c r="E152" i="9" s="1"/>
  <c r="F152" i="9"/>
  <c r="H151" i="9"/>
  <c r="G151" i="9"/>
  <c r="E151" i="9" s="1"/>
  <c r="B151" i="9" s="1"/>
  <c r="F151" i="9"/>
  <c r="H150" i="9"/>
  <c r="E150" i="9" s="1"/>
  <c r="B150" i="9" s="1"/>
  <c r="G150" i="9"/>
  <c r="F150" i="9"/>
  <c r="H149" i="9"/>
  <c r="G149" i="9"/>
  <c r="F149" i="9"/>
  <c r="E149" i="9"/>
  <c r="B149" i="9" s="1"/>
  <c r="H148" i="9"/>
  <c r="G148" i="9"/>
  <c r="E148" i="9" s="1"/>
  <c r="F148" i="9"/>
  <c r="H147" i="9"/>
  <c r="G147" i="9"/>
  <c r="E147" i="9" s="1"/>
  <c r="B147" i="9" s="1"/>
  <c r="F147" i="9"/>
  <c r="H146" i="9"/>
  <c r="E146" i="9" s="1"/>
  <c r="B146" i="9" s="1"/>
  <c r="G146" i="9"/>
  <c r="F146" i="9"/>
  <c r="H145" i="9"/>
  <c r="G145" i="9"/>
  <c r="F145" i="9"/>
  <c r="E145" i="9"/>
  <c r="B145" i="9" s="1"/>
  <c r="H144" i="9"/>
  <c r="G144" i="9"/>
  <c r="E144" i="9" s="1"/>
  <c r="F144" i="9"/>
  <c r="F143" i="9"/>
  <c r="H142" i="9"/>
  <c r="E142" i="9" s="1"/>
  <c r="B142" i="9" s="1"/>
  <c r="G142" i="9"/>
  <c r="F142" i="9"/>
  <c r="H141" i="9"/>
  <c r="G141" i="9"/>
  <c r="F141" i="9"/>
  <c r="E141" i="9"/>
  <c r="B141" i="9" s="1"/>
  <c r="H140" i="9"/>
  <c r="G140" i="9"/>
  <c r="E140" i="9" s="1"/>
  <c r="F140" i="9"/>
  <c r="H139" i="9"/>
  <c r="G139" i="9"/>
  <c r="E139" i="9" s="1"/>
  <c r="B139" i="9" s="1"/>
  <c r="F139" i="9"/>
  <c r="H138" i="9"/>
  <c r="E138" i="9" s="1"/>
  <c r="B138" i="9" s="1"/>
  <c r="G138" i="9"/>
  <c r="F138" i="9"/>
  <c r="H137" i="9"/>
  <c r="G137" i="9"/>
  <c r="F137" i="9"/>
  <c r="E137" i="9"/>
  <c r="B137" i="9" s="1"/>
  <c r="H136" i="9"/>
  <c r="G136" i="9"/>
  <c r="E136" i="9" s="1"/>
  <c r="F136" i="9"/>
  <c r="H135" i="9"/>
  <c r="G135" i="9"/>
  <c r="E135" i="9" s="1"/>
  <c r="B135" i="9" s="1"/>
  <c r="F135" i="9"/>
  <c r="H134" i="9"/>
  <c r="E134" i="9" s="1"/>
  <c r="B134" i="9" s="1"/>
  <c r="G134" i="9"/>
  <c r="F134" i="9"/>
  <c r="H133" i="9"/>
  <c r="G133" i="9"/>
  <c r="F133" i="9"/>
  <c r="E133" i="9"/>
  <c r="B133" i="9" s="1"/>
  <c r="H132" i="9"/>
  <c r="G132" i="9"/>
  <c r="E132" i="9" s="1"/>
  <c r="F132" i="9"/>
  <c r="H131" i="9"/>
  <c r="G131" i="9"/>
  <c r="E131" i="9" s="1"/>
  <c r="B131" i="9" s="1"/>
  <c r="F131" i="9"/>
  <c r="H130" i="9"/>
  <c r="E130" i="9" s="1"/>
  <c r="B130" i="9" s="1"/>
  <c r="G130" i="9"/>
  <c r="F130" i="9"/>
  <c r="H129" i="9"/>
  <c r="G129" i="9"/>
  <c r="F129" i="9"/>
  <c r="E129" i="9"/>
  <c r="B129" i="9" s="1"/>
  <c r="H128" i="9"/>
  <c r="G128" i="9"/>
  <c r="E128" i="9" s="1"/>
  <c r="F128" i="9"/>
  <c r="H127" i="9"/>
  <c r="G127" i="9"/>
  <c r="E127" i="9" s="1"/>
  <c r="B127" i="9" s="1"/>
  <c r="F127" i="9"/>
  <c r="H126" i="9"/>
  <c r="E126" i="9" s="1"/>
  <c r="B126" i="9" s="1"/>
  <c r="G126" i="9"/>
  <c r="F126" i="9"/>
  <c r="H125" i="9"/>
  <c r="G125" i="9"/>
  <c r="F125" i="9"/>
  <c r="E125" i="9"/>
  <c r="B125" i="9" s="1"/>
  <c r="H124" i="9"/>
  <c r="G124" i="9"/>
  <c r="E124" i="9" s="1"/>
  <c r="F124" i="9"/>
  <c r="H123" i="9"/>
  <c r="G123" i="9"/>
  <c r="E123" i="9" s="1"/>
  <c r="B123" i="9" s="1"/>
  <c r="F123" i="9"/>
  <c r="H122" i="9"/>
  <c r="E122" i="9" s="1"/>
  <c r="B122" i="9" s="1"/>
  <c r="G122" i="9"/>
  <c r="F122" i="9"/>
  <c r="H121" i="9"/>
  <c r="G121" i="9"/>
  <c r="F121" i="9"/>
  <c r="E121" i="9"/>
  <c r="B121" i="9" s="1"/>
  <c r="H120" i="9"/>
  <c r="G120" i="9"/>
  <c r="E120" i="9" s="1"/>
  <c r="F120" i="9"/>
  <c r="H119" i="9"/>
  <c r="G119" i="9"/>
  <c r="E119" i="9" s="1"/>
  <c r="B119" i="9" s="1"/>
  <c r="F119" i="9"/>
  <c r="H118" i="9"/>
  <c r="E118" i="9" s="1"/>
  <c r="B118" i="9" s="1"/>
  <c r="G118" i="9"/>
  <c r="F118" i="9"/>
  <c r="H117" i="9"/>
  <c r="G117" i="9"/>
  <c r="F117" i="9"/>
  <c r="E117" i="9"/>
  <c r="B117" i="9" s="1"/>
  <c r="H116" i="9"/>
  <c r="G116" i="9"/>
  <c r="E116" i="9" s="1"/>
  <c r="F116" i="9"/>
  <c r="H115" i="9"/>
  <c r="G115" i="9"/>
  <c r="E115" i="9" s="1"/>
  <c r="B115" i="9" s="1"/>
  <c r="F115" i="9"/>
  <c r="H114" i="9"/>
  <c r="E114" i="9" s="1"/>
  <c r="B114" i="9" s="1"/>
  <c r="G114" i="9"/>
  <c r="F114" i="9"/>
  <c r="H113" i="9"/>
  <c r="G113" i="9"/>
  <c r="F113" i="9"/>
  <c r="E113" i="9"/>
  <c r="B113" i="9" s="1"/>
  <c r="H112" i="9"/>
  <c r="G112" i="9"/>
  <c r="E112" i="9" s="1"/>
  <c r="F112" i="9"/>
  <c r="H111" i="9"/>
  <c r="G111" i="9"/>
  <c r="E111" i="9" s="1"/>
  <c r="B111" i="9" s="1"/>
  <c r="F111" i="9"/>
  <c r="H110" i="9"/>
  <c r="E110" i="9" s="1"/>
  <c r="B110" i="9" s="1"/>
  <c r="G110" i="9"/>
  <c r="F110" i="9"/>
  <c r="H109" i="9"/>
  <c r="G109" i="9"/>
  <c r="F109" i="9"/>
  <c r="E109" i="9"/>
  <c r="B109" i="9" s="1"/>
  <c r="H108" i="9"/>
  <c r="G108" i="9"/>
  <c r="E108" i="9" s="1"/>
  <c r="F108" i="9"/>
  <c r="H107" i="9"/>
  <c r="G107" i="9"/>
  <c r="E107" i="9" s="1"/>
  <c r="B107" i="9" s="1"/>
  <c r="F107" i="9"/>
  <c r="H106" i="9"/>
  <c r="E106" i="9" s="1"/>
  <c r="B106" i="9" s="1"/>
  <c r="G106" i="9"/>
  <c r="F106" i="9"/>
  <c r="H105" i="9"/>
  <c r="G105" i="9"/>
  <c r="F105" i="9"/>
  <c r="E105" i="9"/>
  <c r="B105" i="9" s="1"/>
  <c r="H104" i="9"/>
  <c r="G104" i="9"/>
  <c r="E104" i="9" s="1"/>
  <c r="F104" i="9"/>
  <c r="H103" i="9"/>
  <c r="G103" i="9"/>
  <c r="E103" i="9" s="1"/>
  <c r="B103" i="9" s="1"/>
  <c r="F103" i="9"/>
  <c r="H102" i="9"/>
  <c r="E102" i="9" s="1"/>
  <c r="B102" i="9" s="1"/>
  <c r="G102" i="9"/>
  <c r="F102" i="9"/>
  <c r="H101" i="9"/>
  <c r="G101" i="9"/>
  <c r="F101" i="9"/>
  <c r="E101" i="9"/>
  <c r="B101" i="9" s="1"/>
  <c r="H100" i="9"/>
  <c r="G100" i="9"/>
  <c r="E100" i="9" s="1"/>
  <c r="F100" i="9"/>
  <c r="H99" i="9"/>
  <c r="G99" i="9"/>
  <c r="E99" i="9" s="1"/>
  <c r="B99" i="9" s="1"/>
  <c r="F99" i="9"/>
  <c r="H98" i="9"/>
  <c r="E98" i="9" s="1"/>
  <c r="B98" i="9" s="1"/>
  <c r="G98" i="9"/>
  <c r="F98" i="9"/>
  <c r="H97" i="9"/>
  <c r="G97" i="9"/>
  <c r="F97" i="9"/>
  <c r="E97" i="9"/>
  <c r="B97" i="9" s="1"/>
  <c r="H96" i="9"/>
  <c r="G96" i="9"/>
  <c r="E96" i="9" s="1"/>
  <c r="F96" i="9"/>
  <c r="H95" i="9"/>
  <c r="G95" i="9"/>
  <c r="E95" i="9" s="1"/>
  <c r="B95" i="9" s="1"/>
  <c r="F95" i="9"/>
  <c r="H94" i="9"/>
  <c r="E94" i="9" s="1"/>
  <c r="B94" i="9" s="1"/>
  <c r="G94" i="9"/>
  <c r="F94" i="9"/>
  <c r="H93" i="9"/>
  <c r="G93" i="9"/>
  <c r="F93" i="9"/>
  <c r="E93" i="9"/>
  <c r="B93" i="9" s="1"/>
  <c r="H92" i="9"/>
  <c r="G92" i="9"/>
  <c r="E92" i="9" s="1"/>
  <c r="F92" i="9"/>
  <c r="H91" i="9"/>
  <c r="G91" i="9"/>
  <c r="E91" i="9" s="1"/>
  <c r="B91" i="9" s="1"/>
  <c r="F91" i="9"/>
  <c r="H90" i="9"/>
  <c r="E90" i="9" s="1"/>
  <c r="B90" i="9" s="1"/>
  <c r="G90" i="9"/>
  <c r="F90" i="9"/>
  <c r="H89" i="9"/>
  <c r="G89" i="9"/>
  <c r="F89" i="9"/>
  <c r="E89" i="9"/>
  <c r="B89" i="9" s="1"/>
  <c r="H88" i="9"/>
  <c r="G88" i="9"/>
  <c r="E88" i="9" s="1"/>
  <c r="F88" i="9"/>
  <c r="H87" i="9"/>
  <c r="G87" i="9"/>
  <c r="E87" i="9" s="1"/>
  <c r="B87" i="9" s="1"/>
  <c r="F87" i="9"/>
  <c r="H86" i="9"/>
  <c r="E86" i="9" s="1"/>
  <c r="B86" i="9" s="1"/>
  <c r="G86" i="9"/>
  <c r="F86" i="9"/>
  <c r="H85" i="9"/>
  <c r="G85" i="9"/>
  <c r="F85" i="9"/>
  <c r="E85" i="9"/>
  <c r="B85" i="9" s="1"/>
  <c r="H84" i="9"/>
  <c r="G84" i="9"/>
  <c r="E84" i="9" s="1"/>
  <c r="F84" i="9"/>
  <c r="H83" i="9"/>
  <c r="G83" i="9"/>
  <c r="E83" i="9" s="1"/>
  <c r="B83" i="9" s="1"/>
  <c r="F83" i="9"/>
  <c r="H82" i="9"/>
  <c r="E82" i="9" s="1"/>
  <c r="B82" i="9" s="1"/>
  <c r="G82" i="9"/>
  <c r="F82" i="9"/>
  <c r="H81" i="9"/>
  <c r="G81" i="9"/>
  <c r="F81" i="9"/>
  <c r="E81" i="9"/>
  <c r="B81" i="9" s="1"/>
  <c r="H80" i="9"/>
  <c r="G80" i="9"/>
  <c r="E80" i="9" s="1"/>
  <c r="F80" i="9"/>
  <c r="H79" i="9"/>
  <c r="G79" i="9"/>
  <c r="E79" i="9" s="1"/>
  <c r="B79" i="9" s="1"/>
  <c r="F79" i="9"/>
  <c r="H78" i="9"/>
  <c r="E78" i="9" s="1"/>
  <c r="B78" i="9" s="1"/>
  <c r="G78" i="9"/>
  <c r="F78" i="9"/>
  <c r="H77" i="9"/>
  <c r="G77" i="9"/>
  <c r="F77" i="9"/>
  <c r="E77" i="9"/>
  <c r="B77" i="9" s="1"/>
  <c r="H76" i="9"/>
  <c r="G76" i="9"/>
  <c r="F76" i="9"/>
  <c r="H75" i="9"/>
  <c r="G75" i="9"/>
  <c r="E75" i="9" s="1"/>
  <c r="B75" i="9" s="1"/>
  <c r="F75" i="9"/>
  <c r="H74" i="9"/>
  <c r="G74" i="9"/>
  <c r="F74" i="9"/>
  <c r="E74" i="9"/>
  <c r="B74" i="9" s="1"/>
  <c r="H73" i="9"/>
  <c r="G73" i="9"/>
  <c r="F73" i="9"/>
  <c r="E73" i="9"/>
  <c r="H72" i="9"/>
  <c r="G72" i="9"/>
  <c r="F72" i="9"/>
  <c r="H71" i="9"/>
  <c r="E71" i="9" s="1"/>
  <c r="B71" i="9" s="1"/>
  <c r="G71" i="9"/>
  <c r="F71" i="9"/>
  <c r="H70" i="9"/>
  <c r="G70" i="9"/>
  <c r="F70" i="9"/>
  <c r="E70" i="9"/>
  <c r="B70" i="9" s="1"/>
  <c r="H69" i="9"/>
  <c r="G69" i="9"/>
  <c r="E69" i="9" s="1"/>
  <c r="B69" i="9" s="1"/>
  <c r="F69" i="9"/>
  <c r="H68" i="9"/>
  <c r="G68" i="9"/>
  <c r="E68" i="9" s="1"/>
  <c r="B68" i="9" s="1"/>
  <c r="F68" i="9"/>
  <c r="H67" i="9"/>
  <c r="G67" i="9"/>
  <c r="E67" i="9" s="1"/>
  <c r="B67" i="9" s="1"/>
  <c r="F67" i="9"/>
  <c r="H66" i="9"/>
  <c r="E66" i="9" s="1"/>
  <c r="B66" i="9" s="1"/>
  <c r="G66" i="9"/>
  <c r="F66" i="9"/>
  <c r="H65" i="9"/>
  <c r="G65" i="9"/>
  <c r="F65" i="9"/>
  <c r="E65" i="9"/>
  <c r="B65" i="9" s="1"/>
  <c r="H64" i="9"/>
  <c r="G64" i="9"/>
  <c r="E64" i="9" s="1"/>
  <c r="B64" i="9" s="1"/>
  <c r="F64" i="9"/>
  <c r="H63" i="9"/>
  <c r="G63" i="9"/>
  <c r="E63" i="9" s="1"/>
  <c r="B63" i="9" s="1"/>
  <c r="F63" i="9"/>
  <c r="H62" i="9"/>
  <c r="E62" i="9" s="1"/>
  <c r="B62" i="9" s="1"/>
  <c r="G62" i="9"/>
  <c r="F62" i="9"/>
  <c r="H61" i="9"/>
  <c r="G61" i="9"/>
  <c r="F61" i="9"/>
  <c r="E61" i="9"/>
  <c r="B61" i="9" s="1"/>
  <c r="H60" i="9"/>
  <c r="G60" i="9"/>
  <c r="E60" i="9" s="1"/>
  <c r="B60" i="9" s="1"/>
  <c r="F60" i="9"/>
  <c r="H59" i="9"/>
  <c r="G59" i="9"/>
  <c r="E59" i="9" s="1"/>
  <c r="B59" i="9" s="1"/>
  <c r="F59" i="9"/>
  <c r="H58" i="9"/>
  <c r="E58" i="9" s="1"/>
  <c r="B58" i="9" s="1"/>
  <c r="G58" i="9"/>
  <c r="F58" i="9"/>
  <c r="H57" i="9"/>
  <c r="G57" i="9"/>
  <c r="F57" i="9"/>
  <c r="E57" i="9"/>
  <c r="B57" i="9" s="1"/>
  <c r="H56" i="9"/>
  <c r="G56" i="9"/>
  <c r="E56" i="9" s="1"/>
  <c r="B56" i="9" s="1"/>
  <c r="F56" i="9"/>
  <c r="H55" i="9"/>
  <c r="G55" i="9"/>
  <c r="E55" i="9" s="1"/>
  <c r="B55" i="9" s="1"/>
  <c r="F55" i="9"/>
  <c r="H54" i="9"/>
  <c r="E54" i="9" s="1"/>
  <c r="B54" i="9" s="1"/>
  <c r="G54" i="9"/>
  <c r="F54" i="9"/>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G48" i="9"/>
  <c r="E48" i="9" s="1"/>
  <c r="B48" i="9" s="1"/>
  <c r="F48" i="9"/>
  <c r="H47" i="9"/>
  <c r="G47" i="9"/>
  <c r="E47" i="9" s="1"/>
  <c r="B47" i="9" s="1"/>
  <c r="F47" i="9"/>
  <c r="H46" i="9"/>
  <c r="E46" i="9" s="1"/>
  <c r="B46" i="9" s="1"/>
  <c r="G46" i="9"/>
  <c r="F46" i="9"/>
  <c r="H45" i="9"/>
  <c r="G45" i="9"/>
  <c r="F45" i="9"/>
  <c r="E45" i="9"/>
  <c r="B45" i="9" s="1"/>
  <c r="H44" i="9"/>
  <c r="G44" i="9"/>
  <c r="E44" i="9" s="1"/>
  <c r="B44" i="9" s="1"/>
  <c r="F44" i="9"/>
  <c r="H43" i="9"/>
  <c r="G43" i="9"/>
  <c r="E43" i="9" s="1"/>
  <c r="B43" i="9" s="1"/>
  <c r="F43" i="9"/>
  <c r="H42" i="9"/>
  <c r="E42" i="9" s="1"/>
  <c r="B42" i="9" s="1"/>
  <c r="G42" i="9"/>
  <c r="F42" i="9"/>
  <c r="H41" i="9"/>
  <c r="G41" i="9"/>
  <c r="F41" i="9"/>
  <c r="E41" i="9"/>
  <c r="B41" i="9" s="1"/>
  <c r="H40" i="9"/>
  <c r="G40" i="9"/>
  <c r="E40" i="9" s="1"/>
  <c r="B40" i="9" s="1"/>
  <c r="F40" i="9"/>
  <c r="H39" i="9"/>
  <c r="G39" i="9"/>
  <c r="E39" i="9" s="1"/>
  <c r="B39" i="9" s="1"/>
  <c r="F39" i="9"/>
  <c r="H38" i="9"/>
  <c r="E38" i="9" s="1"/>
  <c r="B38" i="9" s="1"/>
  <c r="G38" i="9"/>
  <c r="F38" i="9"/>
  <c r="H37" i="9"/>
  <c r="G37" i="9"/>
  <c r="F37" i="9"/>
  <c r="E37" i="9"/>
  <c r="B37" i="9" s="1"/>
  <c r="H36" i="9"/>
  <c r="G36" i="9"/>
  <c r="E36" i="9" s="1"/>
  <c r="B36" i="9" s="1"/>
  <c r="F36" i="9"/>
  <c r="H35" i="9"/>
  <c r="G35" i="9"/>
  <c r="E35" i="9" s="1"/>
  <c r="B35" i="9" s="1"/>
  <c r="F35" i="9"/>
  <c r="H34" i="9"/>
  <c r="E34" i="9" s="1"/>
  <c r="B34" i="9" s="1"/>
  <c r="G34" i="9"/>
  <c r="F34" i="9"/>
  <c r="H33" i="9"/>
  <c r="G33" i="9"/>
  <c r="E33" i="9" s="1"/>
  <c r="B33" i="9" s="1"/>
  <c r="F33" i="9"/>
  <c r="H32" i="9"/>
  <c r="G32" i="9"/>
  <c r="F32" i="9"/>
  <c r="H31" i="9"/>
  <c r="G31" i="9"/>
  <c r="E31" i="9" s="1"/>
  <c r="B31" i="9" s="1"/>
  <c r="F31" i="9"/>
  <c r="H30" i="9"/>
  <c r="E30" i="9" s="1"/>
  <c r="B30" i="9" s="1"/>
  <c r="G30" i="9"/>
  <c r="F30" i="9"/>
  <c r="H29" i="9"/>
  <c r="G29" i="9"/>
  <c r="F29" i="9"/>
  <c r="E29" i="9"/>
  <c r="B29" i="9" s="1"/>
  <c r="H28" i="9"/>
  <c r="G28" i="9"/>
  <c r="E28" i="9" s="1"/>
  <c r="B28" i="9" s="1"/>
  <c r="F28" i="9"/>
  <c r="H27" i="9"/>
  <c r="G27" i="9"/>
  <c r="F27" i="9"/>
  <c r="H26" i="9"/>
  <c r="E26" i="9" s="1"/>
  <c r="B26" i="9" s="1"/>
  <c r="G26" i="9"/>
  <c r="F26" i="9"/>
  <c r="H25" i="9"/>
  <c r="G25" i="9"/>
  <c r="F25" i="9"/>
  <c r="E25" i="9"/>
  <c r="B25" i="9" s="1"/>
  <c r="H24" i="9"/>
  <c r="G24" i="9"/>
  <c r="E24" i="9" s="1"/>
  <c r="B24" i="9" s="1"/>
  <c r="F24" i="9"/>
  <c r="H23" i="9"/>
  <c r="G23" i="9"/>
  <c r="F23" i="9"/>
  <c r="H22" i="9"/>
  <c r="E22" i="9" s="1"/>
  <c r="B22" i="9" s="1"/>
  <c r="G22" i="9"/>
  <c r="F22" i="9"/>
  <c r="F21" i="9"/>
  <c r="F4" i="9"/>
  <c r="O3" i="9"/>
  <c r="G275" i="9" s="1"/>
  <c r="I3" i="9"/>
  <c r="H3" i="9"/>
  <c r="G3" i="9"/>
  <c r="D101" i="8"/>
  <c r="C1576" i="1" s="1"/>
  <c r="H1576" i="1" s="1"/>
  <c r="D95" i="8"/>
  <c r="D90" i="8"/>
  <c r="D85" i="8"/>
  <c r="C1560" i="1" s="1"/>
  <c r="H1560" i="1" s="1"/>
  <c r="D80" i="8"/>
  <c r="D75" i="8"/>
  <c r="D70" i="8"/>
  <c r="D65" i="8"/>
  <c r="C1540" i="1" s="1"/>
  <c r="H1540" i="1" s="1"/>
  <c r="D60" i="8"/>
  <c r="D55" i="8"/>
  <c r="D50" i="8"/>
  <c r="D49" i="8"/>
  <c r="D44" i="8"/>
  <c r="D36" i="8"/>
  <c r="D26" i="8"/>
  <c r="D24" i="8" s="1"/>
  <c r="D18" i="8"/>
  <c r="D8" i="8"/>
  <c r="D6" i="8" s="1"/>
  <c r="E44" i="7"/>
  <c r="D44" i="7"/>
  <c r="E39" i="7"/>
  <c r="E38" i="7" s="1"/>
  <c r="D39" i="7"/>
  <c r="D38" i="7" s="1"/>
  <c r="E30" i="7"/>
  <c r="D30" i="7"/>
  <c r="C1461" i="1" s="1"/>
  <c r="H1461" i="1" s="1"/>
  <c r="E23" i="7"/>
  <c r="D23" i="7"/>
  <c r="D22" i="7" s="1"/>
  <c r="E22" i="7"/>
  <c r="E14" i="7"/>
  <c r="D14" i="7"/>
  <c r="E7" i="7"/>
  <c r="E6" i="7" s="1"/>
  <c r="D7" i="7"/>
  <c r="D6" i="7" s="1"/>
  <c r="E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E118" i="6"/>
  <c r="D118" i="6"/>
  <c r="F118" i="6" s="1"/>
  <c r="F117" i="6"/>
  <c r="F116" i="6"/>
  <c r="E115" i="6"/>
  <c r="D115" i="6"/>
  <c r="E114" i="6"/>
  <c r="D1408" i="1"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D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F257" i="5"/>
  <c r="F256" i="5"/>
  <c r="F255" i="5"/>
  <c r="F254" i="5"/>
  <c r="F253" i="5"/>
  <c r="F252" i="5"/>
  <c r="F251" i="5"/>
  <c r="E250" i="5"/>
  <c r="D250" i="5"/>
  <c r="F250" i="5" s="1"/>
  <c r="F249" i="5"/>
  <c r="F248" i="5"/>
  <c r="F247" i="5"/>
  <c r="E246" i="5"/>
  <c r="D246" i="5"/>
  <c r="C1223" i="1" s="1"/>
  <c r="H1223" i="1" s="1"/>
  <c r="F244" i="5"/>
  <c r="F243" i="5"/>
  <c r="E242" i="5"/>
  <c r="D242" i="5"/>
  <c r="F242" i="5" s="1"/>
  <c r="F241" i="5"/>
  <c r="F240" i="5"/>
  <c r="E239" i="5"/>
  <c r="E238" i="5" s="1"/>
  <c r="D239" i="5"/>
  <c r="D238" i="5"/>
  <c r="F236" i="5"/>
  <c r="F235" i="5"/>
  <c r="E234" i="5"/>
  <c r="D1211" i="1" s="1"/>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7" i="5" s="1"/>
  <c r="E206" i="5"/>
  <c r="H311" i="9" s="1"/>
  <c r="D206" i="5"/>
  <c r="F205" i="5"/>
  <c r="F204" i="5"/>
  <c r="F203" i="5"/>
  <c r="F202" i="5"/>
  <c r="F201" i="5"/>
  <c r="F200" i="5"/>
  <c r="F199" i="5"/>
  <c r="E198" i="5"/>
  <c r="D198" i="5"/>
  <c r="F198" i="5" s="1"/>
  <c r="F197" i="5"/>
  <c r="F196" i="5"/>
  <c r="F195" i="5"/>
  <c r="F194" i="5"/>
  <c r="F193" i="5"/>
  <c r="F192" i="5"/>
  <c r="E191" i="5"/>
  <c r="E190" i="5" s="1"/>
  <c r="D191" i="5"/>
  <c r="F191" i="5" s="1"/>
  <c r="D190" i="5"/>
  <c r="G310" i="9" s="1"/>
  <c r="F189" i="5"/>
  <c r="F188" i="5"/>
  <c r="F187" i="5"/>
  <c r="F186" i="5"/>
  <c r="F185" i="5"/>
  <c r="F184" i="5"/>
  <c r="F183" i="5"/>
  <c r="F182" i="5"/>
  <c r="F181" i="5"/>
  <c r="E180" i="5"/>
  <c r="D180" i="5"/>
  <c r="F180" i="5" s="1"/>
  <c r="F179" i="5"/>
  <c r="F178" i="5"/>
  <c r="E177" i="5"/>
  <c r="H308" i="9" s="1"/>
  <c r="D177" i="5"/>
  <c r="G308" i="9" s="1"/>
  <c r="F173" i="5"/>
  <c r="F172" i="5"/>
  <c r="F171" i="5"/>
  <c r="E170" i="5"/>
  <c r="D1148" i="1" s="1"/>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F148" i="5"/>
  <c r="F147" i="5"/>
  <c r="E146" i="5"/>
  <c r="D146" i="5"/>
  <c r="F146" i="5" s="1"/>
  <c r="F145" i="5"/>
  <c r="F144" i="5"/>
  <c r="F143" i="5"/>
  <c r="E142" i="5"/>
  <c r="D142" i="5"/>
  <c r="F142" i="5" s="1"/>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D119" i="5"/>
  <c r="F119" i="5" s="1"/>
  <c r="E118" i="5"/>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E79" i="5"/>
  <c r="D79" i="5"/>
  <c r="E78" i="5"/>
  <c r="F77" i="5"/>
  <c r="F76" i="5"/>
  <c r="F75" i="5"/>
  <c r="F74" i="5"/>
  <c r="F73" i="5"/>
  <c r="F72" i="5"/>
  <c r="F71" i="5"/>
  <c r="E70" i="5"/>
  <c r="D70" i="5"/>
  <c r="F70" i="5" s="1"/>
  <c r="E69" i="5"/>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E12" i="5" s="1"/>
  <c r="D35" i="5"/>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D12" i="5"/>
  <c r="F11" i="5"/>
  <c r="F10" i="5"/>
  <c r="F9" i="5"/>
  <c r="E8" i="5"/>
  <c r="D8" i="5"/>
  <c r="F8" i="5" s="1"/>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D594" i="4"/>
  <c r="F594" i="4" s="1"/>
  <c r="E593" i="4"/>
  <c r="D593" i="4"/>
  <c r="F593" i="4" s="1"/>
  <c r="F592" i="4"/>
  <c r="F591" i="4"/>
  <c r="E590" i="4"/>
  <c r="D590" i="4"/>
  <c r="F590" i="4" s="1"/>
  <c r="F589" i="4"/>
  <c r="F588" i="4"/>
  <c r="E587" i="4"/>
  <c r="D587" i="4"/>
  <c r="F587" i="4" s="1"/>
  <c r="F586" i="4"/>
  <c r="E585" i="4"/>
  <c r="D585" i="4"/>
  <c r="F585" i="4" s="1"/>
  <c r="F584" i="4"/>
  <c r="F583" i="4"/>
  <c r="F582" i="4"/>
  <c r="E581" i="4"/>
  <c r="E580" i="4" s="1"/>
  <c r="D581" i="4"/>
  <c r="F579" i="4"/>
  <c r="F578" i="4"/>
  <c r="E577" i="4"/>
  <c r="D577" i="4"/>
  <c r="F577" i="4" s="1"/>
  <c r="F576" i="4"/>
  <c r="F575" i="4"/>
  <c r="E574" i="4"/>
  <c r="D574" i="4"/>
  <c r="F574" i="4" s="1"/>
  <c r="F573" i="4"/>
  <c r="F572" i="4"/>
  <c r="E571" i="4"/>
  <c r="D571" i="4"/>
  <c r="F571" i="4" s="1"/>
  <c r="F570" i="4"/>
  <c r="F569" i="4"/>
  <c r="E568" i="4"/>
  <c r="D568" i="4"/>
  <c r="F568" i="4" s="1"/>
  <c r="E567" i="4"/>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D529" i="4"/>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E484" i="4" s="1"/>
  <c r="D485" i="4"/>
  <c r="F485" i="4" s="1"/>
  <c r="D484" i="4"/>
  <c r="F484" i="4" s="1"/>
  <c r="F483" i="4"/>
  <c r="F482" i="4"/>
  <c r="E481" i="4"/>
  <c r="D481" i="4"/>
  <c r="F481" i="4" s="1"/>
  <c r="F480" i="4"/>
  <c r="F479" i="4"/>
  <c r="E478" i="4"/>
  <c r="D478" i="4"/>
  <c r="F478" i="4" s="1"/>
  <c r="F477" i="4"/>
  <c r="F476" i="4"/>
  <c r="F475" i="4"/>
  <c r="F474" i="4"/>
  <c r="E473" i="4"/>
  <c r="E472" i="4" s="1"/>
  <c r="D473" i="4"/>
  <c r="F473" i="4" s="1"/>
  <c r="F471" i="4"/>
  <c r="F470" i="4"/>
  <c r="E469" i="4"/>
  <c r="D469" i="4"/>
  <c r="F469" i="4" s="1"/>
  <c r="F468" i="4"/>
  <c r="F467" i="4"/>
  <c r="E466" i="4"/>
  <c r="D466" i="4"/>
  <c r="F466" i="4" s="1"/>
  <c r="F465" i="4"/>
  <c r="F464" i="4"/>
  <c r="E463" i="4"/>
  <c r="D463" i="4"/>
  <c r="F463" i="4" s="1"/>
  <c r="F462" i="4"/>
  <c r="F461" i="4"/>
  <c r="E460" i="4"/>
  <c r="D460" i="4"/>
  <c r="E459"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D422" i="4"/>
  <c r="F422" i="4" s="1"/>
  <c r="E420" i="4"/>
  <c r="E418" i="4"/>
  <c r="D413" i="1" s="1"/>
  <c r="D418" i="4"/>
  <c r="E417" i="4"/>
  <c r="D417" i="4"/>
  <c r="D644" i="4" s="1"/>
  <c r="E416" i="4"/>
  <c r="D411" i="1" s="1"/>
  <c r="D416" i="4"/>
  <c r="F411" i="4"/>
  <c r="F410" i="4"/>
  <c r="F409" i="4"/>
  <c r="F406" i="4"/>
  <c r="F405" i="4"/>
  <c r="F404" i="4"/>
  <c r="F403" i="4"/>
  <c r="E402" i="4"/>
  <c r="D402" i="4"/>
  <c r="F402" i="4" s="1"/>
  <c r="F401" i="4"/>
  <c r="E400" i="4"/>
  <c r="D400" i="4"/>
  <c r="F400" i="4" s="1"/>
  <c r="F399" i="4"/>
  <c r="F398" i="4"/>
  <c r="E397" i="4"/>
  <c r="D397" i="4"/>
  <c r="F397" i="4" s="1"/>
  <c r="E396" i="4"/>
  <c r="D396" i="4"/>
  <c r="F396" i="4" s="1"/>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4" i="4" s="1"/>
  <c r="E363" i="4"/>
  <c r="D363" i="4"/>
  <c r="F362" i="4"/>
  <c r="F361" i="4"/>
  <c r="F360" i="4"/>
  <c r="F359" i="4"/>
  <c r="F358" i="4"/>
  <c r="F357" i="4"/>
  <c r="E356" i="4"/>
  <c r="D356" i="4"/>
  <c r="F356" i="4" s="1"/>
  <c r="F355" i="4"/>
  <c r="F354" i="4"/>
  <c r="F353" i="4"/>
  <c r="E352" i="4"/>
  <c r="D352" i="4"/>
  <c r="F352" i="4" s="1"/>
  <c r="D351" i="4"/>
  <c r="F349" i="4"/>
  <c r="E348" i="4"/>
  <c r="D348" i="4"/>
  <c r="F348" i="4" s="1"/>
  <c r="F347" i="4"/>
  <c r="F346" i="4"/>
  <c r="E345" i="4"/>
  <c r="E344" i="4" s="1"/>
  <c r="D345" i="4"/>
  <c r="F345"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F304" i="4" s="1"/>
  <c r="F303" i="4"/>
  <c r="F302" i="4"/>
  <c r="F301" i="4"/>
  <c r="E300" i="4"/>
  <c r="D300" i="4"/>
  <c r="E299" i="4"/>
  <c r="F296" i="4"/>
  <c r="F295" i="4"/>
  <c r="F294" i="4"/>
  <c r="F293" i="4"/>
  <c r="F292" i="4"/>
  <c r="E288" i="4"/>
  <c r="D288" i="4"/>
  <c r="F288" i="4" s="1"/>
  <c r="E287" i="4"/>
  <c r="D283" i="1" s="1"/>
  <c r="D287" i="4"/>
  <c r="F287" i="4" s="1"/>
  <c r="F286" i="4"/>
  <c r="F285" i="4"/>
  <c r="F284" i="4"/>
  <c r="F283" i="4"/>
  <c r="F282" i="4"/>
  <c r="F281" i="4"/>
  <c r="F280" i="4"/>
  <c r="E279" i="4"/>
  <c r="D279" i="4"/>
  <c r="F279" i="4" s="1"/>
  <c r="F278" i="4"/>
  <c r="F277" i="4"/>
  <c r="F276" i="4"/>
  <c r="F275" i="4"/>
  <c r="F274" i="4"/>
  <c r="E273" i="4"/>
  <c r="E263" i="4" s="1"/>
  <c r="D273" i="4"/>
  <c r="F272" i="4"/>
  <c r="F271" i="4"/>
  <c r="F270" i="4"/>
  <c r="F269" i="4"/>
  <c r="E268" i="4"/>
  <c r="D268" i="4"/>
  <c r="F268" i="4" s="1"/>
  <c r="F267" i="4"/>
  <c r="F266" i="4"/>
  <c r="F265" i="4"/>
  <c r="E264" i="4"/>
  <c r="D264" i="4"/>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F223" i="4"/>
  <c r="F222" i="4"/>
  <c r="F221" i="4"/>
  <c r="F220" i="4"/>
  <c r="E219" i="4"/>
  <c r="D219" i="4"/>
  <c r="F219" i="4" s="1"/>
  <c r="F218" i="4"/>
  <c r="F217" i="4"/>
  <c r="E216" i="4"/>
  <c r="E215" i="4" s="1"/>
  <c r="D216" i="4"/>
  <c r="F216" i="4" s="1"/>
  <c r="D215" i="4"/>
  <c r="F215" i="4" s="1"/>
  <c r="F214" i="4"/>
  <c r="F213" i="4"/>
  <c r="F212" i="4"/>
  <c r="F211" i="4"/>
  <c r="E210" i="4"/>
  <c r="D210" i="4"/>
  <c r="F209" i="4"/>
  <c r="F208" i="4"/>
  <c r="F207" i="4"/>
  <c r="F206" i="4"/>
  <c r="F205" i="4"/>
  <c r="F204" i="4"/>
  <c r="F203" i="4"/>
  <c r="E202" i="4"/>
  <c r="D202" i="4"/>
  <c r="F202" i="4" s="1"/>
  <c r="F201" i="4"/>
  <c r="F200" i="4"/>
  <c r="F199" i="4"/>
  <c r="F198" i="4"/>
  <c r="E197" i="4"/>
  <c r="E196" i="4" s="1"/>
  <c r="D197" i="4"/>
  <c r="F197" i="4" s="1"/>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4" i="4" s="1"/>
  <c r="E163" i="4"/>
  <c r="E151" i="4" s="1"/>
  <c r="F162" i="4"/>
  <c r="F161" i="4"/>
  <c r="F160" i="4"/>
  <c r="E159" i="4"/>
  <c r="D159" i="4"/>
  <c r="F158" i="4"/>
  <c r="F157" i="4"/>
  <c r="F156" i="4"/>
  <c r="F155" i="4"/>
  <c r="F154" i="4"/>
  <c r="E153" i="4"/>
  <c r="E152" i="4" s="1"/>
  <c r="D153" i="4"/>
  <c r="D152" i="4" s="1"/>
  <c r="F150" i="4"/>
  <c r="F149" i="4"/>
  <c r="F148" i="4"/>
  <c r="F147" i="4"/>
  <c r="F146" i="4"/>
  <c r="F145" i="4"/>
  <c r="F144" i="4"/>
  <c r="F143" i="4"/>
  <c r="F142" i="4"/>
  <c r="F141" i="4"/>
  <c r="E140" i="4"/>
  <c r="E139" i="4" s="1"/>
  <c r="D140" i="4"/>
  <c r="F140" i="4" s="1"/>
  <c r="F138" i="4"/>
  <c r="F137" i="4"/>
  <c r="F136" i="4"/>
  <c r="F135" i="4"/>
  <c r="E134" i="4"/>
  <c r="E133" i="4" s="1"/>
  <c r="D134" i="4"/>
  <c r="D133" i="4" s="1"/>
  <c r="F133" i="4" s="1"/>
  <c r="F132" i="4"/>
  <c r="F131" i="4"/>
  <c r="F130" i="4"/>
  <c r="F129" i="4"/>
  <c r="E128" i="4"/>
  <c r="D128" i="4"/>
  <c r="F127" i="4"/>
  <c r="F126" i="4"/>
  <c r="E125" i="4"/>
  <c r="E124" i="4" s="1"/>
  <c r="D125" i="4"/>
  <c r="D124" i="4" s="1"/>
  <c r="F123" i="4"/>
  <c r="F122" i="4"/>
  <c r="F121" i="4"/>
  <c r="E120" i="4"/>
  <c r="D120" i="4"/>
  <c r="F119" i="4"/>
  <c r="F118" i="4"/>
  <c r="F117" i="4"/>
  <c r="F116" i="4"/>
  <c r="F115" i="4"/>
  <c r="F114" i="4"/>
  <c r="F113" i="4"/>
  <c r="E112" i="4"/>
  <c r="D112" i="4"/>
  <c r="F111" i="4"/>
  <c r="F110" i="4"/>
  <c r="F109" i="4"/>
  <c r="F108" i="4"/>
  <c r="E107" i="4"/>
  <c r="D107" i="4"/>
  <c r="F107" i="4" s="1"/>
  <c r="E106" i="4"/>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3" i="4" s="1"/>
  <c r="E82" i="4"/>
  <c r="D82"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F49" i="4"/>
  <c r="F48" i="4"/>
  <c r="F47" i="4"/>
  <c r="F46" i="4"/>
  <c r="E45" i="4"/>
  <c r="E44" i="4" s="1"/>
  <c r="D45" i="4"/>
  <c r="F45"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E7" i="4" s="1"/>
  <c r="E6" i="4" s="1"/>
  <c r="I16" i="3" s="1"/>
  <c r="D8" i="4"/>
  <c r="F8" i="4" s="1"/>
  <c r="I36" i="3"/>
  <c r="G36" i="3"/>
  <c r="B36" i="3"/>
  <c r="G35" i="3"/>
  <c r="B35" i="3"/>
  <c r="G34" i="3"/>
  <c r="B34" i="3"/>
  <c r="I33" i="3"/>
  <c r="G33" i="3"/>
  <c r="B33" i="3"/>
  <c r="I32" i="3"/>
  <c r="H32" i="3"/>
  <c r="G32" i="3"/>
  <c r="B32" i="3"/>
  <c r="I31" i="3"/>
  <c r="H31" i="3"/>
  <c r="G31" i="3"/>
  <c r="B31" i="3"/>
  <c r="I30" i="3"/>
  <c r="G30" i="3"/>
  <c r="B30" i="3"/>
  <c r="I29" i="3"/>
  <c r="G29" i="3"/>
  <c r="B29" i="3"/>
  <c r="G28" i="3"/>
  <c r="B28" i="3"/>
  <c r="G27" i="3"/>
  <c r="B27" i="3"/>
  <c r="I26" i="3"/>
  <c r="H26" i="3"/>
  <c r="G26" i="3"/>
  <c r="B26" i="3"/>
  <c r="G25" i="3"/>
  <c r="B25" i="3"/>
  <c r="G24" i="3"/>
  <c r="B24" i="3"/>
  <c r="G23" i="3"/>
  <c r="B23" i="3"/>
  <c r="G22" i="3"/>
  <c r="B22" i="3"/>
  <c r="G21" i="3"/>
  <c r="B21" i="3"/>
  <c r="H20" i="3"/>
  <c r="G20" i="3"/>
  <c r="B20" i="3"/>
  <c r="G19" i="3"/>
  <c r="B19" i="3"/>
  <c r="G18" i="3"/>
  <c r="B18" i="3"/>
  <c r="G17" i="3"/>
  <c r="B17" i="3"/>
  <c r="G16" i="3"/>
  <c r="B16" i="3"/>
  <c r="H10" i="3" a="1"/>
  <c r="H10" i="3" s="1"/>
  <c r="L3" i="9" s="1"/>
  <c r="C1580" i="1"/>
  <c r="H1580" i="1" s="1"/>
  <c r="C1579" i="1"/>
  <c r="H1579" i="1" s="1"/>
  <c r="C1578" i="1"/>
  <c r="H1578" i="1" s="1"/>
  <c r="C1577" i="1"/>
  <c r="H1577" i="1" s="1"/>
  <c r="C1575" i="1"/>
  <c r="H1575" i="1" s="1"/>
  <c r="C1574" i="1"/>
  <c r="H1574" i="1" s="1"/>
  <c r="C1573" i="1"/>
  <c r="H1573" i="1" s="1"/>
  <c r="C1572" i="1"/>
  <c r="H1572" i="1" s="1"/>
  <c r="C1571" i="1"/>
  <c r="H1571" i="1" s="1"/>
  <c r="C1570" i="1"/>
  <c r="H1570" i="1" s="1"/>
  <c r="C1569" i="1"/>
  <c r="H1569" i="1" s="1"/>
  <c r="C1568" i="1"/>
  <c r="H1568" i="1" s="1"/>
  <c r="C1567" i="1"/>
  <c r="H1567" i="1" s="1"/>
  <c r="C1566" i="1"/>
  <c r="H1566" i="1" s="1"/>
  <c r="C1565" i="1"/>
  <c r="H1565" i="1" s="1"/>
  <c r="C1564" i="1"/>
  <c r="H1564" i="1" s="1"/>
  <c r="C1563" i="1"/>
  <c r="H1563" i="1" s="1"/>
  <c r="C1562" i="1"/>
  <c r="H1562" i="1" s="1"/>
  <c r="C1561" i="1"/>
  <c r="H1561" i="1" s="1"/>
  <c r="C1559" i="1"/>
  <c r="H1559" i="1" s="1"/>
  <c r="C1558" i="1"/>
  <c r="H1558" i="1" s="1"/>
  <c r="C1557" i="1"/>
  <c r="H1557" i="1" s="1"/>
  <c r="C1556" i="1"/>
  <c r="H1556" i="1" s="1"/>
  <c r="C1555" i="1"/>
  <c r="H1555" i="1" s="1"/>
  <c r="C1554" i="1"/>
  <c r="H1554" i="1" s="1"/>
  <c r="C1553" i="1"/>
  <c r="H1553" i="1" s="1"/>
  <c r="C1552" i="1"/>
  <c r="H1552" i="1" s="1"/>
  <c r="C1551" i="1"/>
  <c r="H1551" i="1" s="1"/>
  <c r="C1550" i="1"/>
  <c r="H1550" i="1" s="1"/>
  <c r="C1549" i="1"/>
  <c r="H1549" i="1" s="1"/>
  <c r="C1548" i="1"/>
  <c r="H1548" i="1" s="1"/>
  <c r="C1547" i="1"/>
  <c r="H1547" i="1" s="1"/>
  <c r="C1546" i="1"/>
  <c r="H1546" i="1" s="1"/>
  <c r="C1545" i="1"/>
  <c r="H1545" i="1" s="1"/>
  <c r="C1544" i="1"/>
  <c r="H1544" i="1" s="1"/>
  <c r="C1543" i="1"/>
  <c r="H1543" i="1" s="1"/>
  <c r="C1542" i="1"/>
  <c r="H1542" i="1" s="1"/>
  <c r="C1541" i="1"/>
  <c r="H1541" i="1" s="1"/>
  <c r="C1539" i="1"/>
  <c r="H1539" i="1" s="1"/>
  <c r="C1538" i="1"/>
  <c r="H1538" i="1" s="1"/>
  <c r="C1537" i="1"/>
  <c r="H1537" i="1" s="1"/>
  <c r="C1536" i="1"/>
  <c r="H1536" i="1" s="1"/>
  <c r="C1535" i="1"/>
  <c r="H1535" i="1" s="1"/>
  <c r="C1534" i="1"/>
  <c r="H1534" i="1" s="1"/>
  <c r="C1533" i="1"/>
  <c r="H1533" i="1" s="1"/>
  <c r="C1532" i="1"/>
  <c r="H1532" i="1" s="1"/>
  <c r="C1531" i="1"/>
  <c r="H1531" i="1" s="1"/>
  <c r="C1530" i="1"/>
  <c r="H1530" i="1" s="1"/>
  <c r="C1529" i="1"/>
  <c r="H1529" i="1" s="1"/>
  <c r="C1528" i="1"/>
  <c r="H1528" i="1" s="1"/>
  <c r="C1527" i="1"/>
  <c r="H1527" i="1" s="1"/>
  <c r="C1526" i="1"/>
  <c r="H1526" i="1" s="1"/>
  <c r="C1525" i="1"/>
  <c r="H1525" i="1" s="1"/>
  <c r="C1523" i="1"/>
  <c r="H1523" i="1" s="1"/>
  <c r="C1522" i="1"/>
  <c r="H1522" i="1" s="1"/>
  <c r="C1521" i="1"/>
  <c r="H1521" i="1" s="1"/>
  <c r="C1520" i="1"/>
  <c r="H1520" i="1" s="1"/>
  <c r="C1519" i="1"/>
  <c r="H1519" i="1" s="1"/>
  <c r="C1516" i="1"/>
  <c r="H1516" i="1" s="1"/>
  <c r="C1515" i="1"/>
  <c r="H1515" i="1" s="1"/>
  <c r="C1514" i="1"/>
  <c r="H1514" i="1" s="1"/>
  <c r="C1513" i="1"/>
  <c r="H1513" i="1" s="1"/>
  <c r="C1512" i="1"/>
  <c r="H1512" i="1" s="1"/>
  <c r="C1511" i="1"/>
  <c r="H1511" i="1" s="1"/>
  <c r="C1510" i="1"/>
  <c r="H1510" i="1" s="1"/>
  <c r="C1509" i="1"/>
  <c r="H1509" i="1" s="1"/>
  <c r="C1508" i="1"/>
  <c r="H1508" i="1" s="1"/>
  <c r="C1507" i="1"/>
  <c r="H1507" i="1" s="1"/>
  <c r="C1506" i="1"/>
  <c r="H1506" i="1" s="1"/>
  <c r="C1505" i="1"/>
  <c r="H1505" i="1" s="1"/>
  <c r="C1504" i="1"/>
  <c r="H1504" i="1" s="1"/>
  <c r="C1503" i="1"/>
  <c r="H1503" i="1" s="1"/>
  <c r="C1502" i="1"/>
  <c r="H1502" i="1" s="1"/>
  <c r="C1501" i="1"/>
  <c r="H1501" i="1" s="1"/>
  <c r="C1500" i="1"/>
  <c r="H1500" i="1" s="1"/>
  <c r="C1499" i="1"/>
  <c r="H1499" i="1" s="1"/>
  <c r="C1498" i="1"/>
  <c r="H1498" i="1" s="1"/>
  <c r="C1497" i="1"/>
  <c r="H1497" i="1" s="1"/>
  <c r="C1496" i="1"/>
  <c r="H1496" i="1" s="1"/>
  <c r="C1495" i="1"/>
  <c r="H1495" i="1" s="1"/>
  <c r="C1494" i="1"/>
  <c r="H1494" i="1" s="1"/>
  <c r="C1493" i="1"/>
  <c r="H1493" i="1" s="1"/>
  <c r="C1492" i="1"/>
  <c r="H1492" i="1" s="1"/>
  <c r="C1491" i="1"/>
  <c r="H1491" i="1" s="1"/>
  <c r="C1490" i="1"/>
  <c r="H1490" i="1" s="1"/>
  <c r="C1489" i="1"/>
  <c r="H1489" i="1" s="1"/>
  <c r="C1488" i="1"/>
  <c r="H1488" i="1" s="1"/>
  <c r="C1487" i="1"/>
  <c r="H1487" i="1" s="1"/>
  <c r="C1486" i="1"/>
  <c r="H1486" i="1" s="1"/>
  <c r="C1485" i="1"/>
  <c r="H1485" i="1" s="1"/>
  <c r="C1484" i="1"/>
  <c r="H1484" i="1" s="1"/>
  <c r="C1482" i="1"/>
  <c r="H1482" i="1" s="1"/>
  <c r="C1481" i="1"/>
  <c r="H1481" i="1" s="1"/>
  <c r="C1480" i="1"/>
  <c r="D1479" i="1"/>
  <c r="C1479" i="1"/>
  <c r="J1479" i="1" s="1"/>
  <c r="D1478" i="1"/>
  <c r="C1478" i="1"/>
  <c r="D1477" i="1"/>
  <c r="C1477" i="1"/>
  <c r="J1477" i="1" s="1"/>
  <c r="D1476" i="1"/>
  <c r="C1476" i="1"/>
  <c r="D1475" i="1"/>
  <c r="C1475" i="1"/>
  <c r="H1475" i="1" s="1"/>
  <c r="D1474" i="1"/>
  <c r="C1474" i="1"/>
  <c r="D1473" i="1"/>
  <c r="C1473" i="1"/>
  <c r="J1473" i="1" s="1"/>
  <c r="D1472" i="1"/>
  <c r="C1472" i="1"/>
  <c r="D1471" i="1"/>
  <c r="C1471" i="1"/>
  <c r="J1471" i="1" s="1"/>
  <c r="D1470" i="1"/>
  <c r="C1470" i="1"/>
  <c r="D1469" i="1"/>
  <c r="C1469" i="1"/>
  <c r="H1469" i="1" s="1"/>
  <c r="D1468" i="1"/>
  <c r="C1468" i="1"/>
  <c r="D1467" i="1"/>
  <c r="C1467" i="1"/>
  <c r="J1467" i="1" s="1"/>
  <c r="D1466" i="1"/>
  <c r="C1466" i="1"/>
  <c r="D1465" i="1"/>
  <c r="C1465" i="1"/>
  <c r="J1465" i="1" s="1"/>
  <c r="D1464" i="1"/>
  <c r="C1464" i="1"/>
  <c r="D1463" i="1"/>
  <c r="C1463" i="1"/>
  <c r="J1463" i="1" s="1"/>
  <c r="D1462" i="1"/>
  <c r="C1462" i="1"/>
  <c r="D1461" i="1"/>
  <c r="D1460" i="1"/>
  <c r="C1460" i="1"/>
  <c r="J1460" i="1" s="1"/>
  <c r="D1459" i="1"/>
  <c r="C1459" i="1"/>
  <c r="J1459" i="1" s="1"/>
  <c r="D1458" i="1"/>
  <c r="C1458" i="1"/>
  <c r="J1458" i="1" s="1"/>
  <c r="D1457" i="1"/>
  <c r="C1457" i="1"/>
  <c r="J1457" i="1" s="1"/>
  <c r="D1456" i="1"/>
  <c r="C1456" i="1"/>
  <c r="J1456" i="1" s="1"/>
  <c r="D1455" i="1"/>
  <c r="C1455" i="1"/>
  <c r="J1455" i="1" s="1"/>
  <c r="D1454" i="1"/>
  <c r="C1454" i="1"/>
  <c r="H1454" i="1" s="1"/>
  <c r="D1453" i="1"/>
  <c r="D1452" i="1"/>
  <c r="C1452" i="1"/>
  <c r="D1451" i="1"/>
  <c r="C1451" i="1"/>
  <c r="J1451" i="1" s="1"/>
  <c r="D1450" i="1"/>
  <c r="C1450" i="1"/>
  <c r="D1449" i="1"/>
  <c r="C1449" i="1"/>
  <c r="J1449" i="1" s="1"/>
  <c r="D1448" i="1"/>
  <c r="C1448" i="1"/>
  <c r="D1447" i="1"/>
  <c r="C1447" i="1"/>
  <c r="J1447" i="1" s="1"/>
  <c r="D1446" i="1"/>
  <c r="C1446" i="1"/>
  <c r="D1445" i="1"/>
  <c r="C1445" i="1"/>
  <c r="J1445" i="1" s="1"/>
  <c r="D1444" i="1"/>
  <c r="C1444" i="1"/>
  <c r="D1443" i="1"/>
  <c r="C1443" i="1"/>
  <c r="J1443" i="1" s="1"/>
  <c r="D1442" i="1"/>
  <c r="C1442" i="1"/>
  <c r="D1441" i="1"/>
  <c r="C1441" i="1"/>
  <c r="J1441" i="1" s="1"/>
  <c r="D1440" i="1"/>
  <c r="C1440" i="1"/>
  <c r="D1439" i="1"/>
  <c r="C1439" i="1"/>
  <c r="J1439" i="1" s="1"/>
  <c r="D1438" i="1"/>
  <c r="C1438" i="1"/>
  <c r="D1437" i="1"/>
  <c r="D1436" i="1"/>
  <c r="D1434" i="1"/>
  <c r="C1434" i="1"/>
  <c r="H1434" i="1" s="1"/>
  <c r="D1433" i="1"/>
  <c r="C1433" i="1"/>
  <c r="D1432" i="1"/>
  <c r="C1432" i="1"/>
  <c r="H1432" i="1" s="1"/>
  <c r="D1431" i="1"/>
  <c r="C1431" i="1"/>
  <c r="D1430" i="1"/>
  <c r="C1430" i="1"/>
  <c r="H1430" i="1" s="1"/>
  <c r="D1429" i="1"/>
  <c r="C1429" i="1"/>
  <c r="D1428" i="1"/>
  <c r="C1428" i="1"/>
  <c r="H1428" i="1" s="1"/>
  <c r="D1427" i="1"/>
  <c r="C1427" i="1"/>
  <c r="D1426" i="1"/>
  <c r="C1426" i="1"/>
  <c r="H1426" i="1" s="1"/>
  <c r="D1425" i="1"/>
  <c r="C1425" i="1"/>
  <c r="D1424" i="1"/>
  <c r="C1424" i="1"/>
  <c r="H1424" i="1" s="1"/>
  <c r="D1423" i="1"/>
  <c r="D1422" i="1"/>
  <c r="C1422" i="1"/>
  <c r="H1422" i="1" s="1"/>
  <c r="D1421" i="1"/>
  <c r="C1421" i="1"/>
  <c r="D1420" i="1"/>
  <c r="C1420" i="1"/>
  <c r="D1419" i="1"/>
  <c r="C1419" i="1"/>
  <c r="D1418" i="1"/>
  <c r="C1418" i="1"/>
  <c r="H1418" i="1" s="1"/>
  <c r="D1417" i="1"/>
  <c r="C1417" i="1"/>
  <c r="D1416" i="1"/>
  <c r="C1416" i="1"/>
  <c r="H1416" i="1" s="1"/>
  <c r="D1415" i="1"/>
  <c r="C1415" i="1"/>
  <c r="D1414" i="1"/>
  <c r="C1414" i="1"/>
  <c r="H1414" i="1" s="1"/>
  <c r="D1413" i="1"/>
  <c r="C1413" i="1"/>
  <c r="D1412" i="1"/>
  <c r="C1412" i="1"/>
  <c r="H1412" i="1" s="1"/>
  <c r="D1411" i="1"/>
  <c r="C1411" i="1"/>
  <c r="D1410" i="1"/>
  <c r="C1410" i="1"/>
  <c r="H1410" i="1" s="1"/>
  <c r="D1409" i="1"/>
  <c r="C1409" i="1"/>
  <c r="D1407" i="1"/>
  <c r="C1407" i="1"/>
  <c r="D1406" i="1"/>
  <c r="C1406" i="1"/>
  <c r="H1406" i="1" s="1"/>
  <c r="D1405" i="1"/>
  <c r="C1405" i="1"/>
  <c r="D1404" i="1"/>
  <c r="C1404" i="1"/>
  <c r="H1404" i="1" s="1"/>
  <c r="D1403" i="1"/>
  <c r="C1403" i="1"/>
  <c r="D1402" i="1"/>
  <c r="C1402" i="1"/>
  <c r="H1402" i="1" s="1"/>
  <c r="D1401" i="1"/>
  <c r="C1401" i="1"/>
  <c r="D1400" i="1"/>
  <c r="C1400" i="1"/>
  <c r="H1400" i="1" s="1"/>
  <c r="D1399" i="1"/>
  <c r="C1399" i="1"/>
  <c r="D1398" i="1"/>
  <c r="C1398" i="1"/>
  <c r="H1398" i="1" s="1"/>
  <c r="D1397" i="1"/>
  <c r="C1397" i="1"/>
  <c r="D1396" i="1"/>
  <c r="C1396" i="1"/>
  <c r="H1396" i="1" s="1"/>
  <c r="D1395" i="1"/>
  <c r="C1395" i="1"/>
  <c r="D1394" i="1"/>
  <c r="C1394" i="1"/>
  <c r="H1394" i="1" s="1"/>
  <c r="D1393" i="1"/>
  <c r="C1393" i="1"/>
  <c r="D1392" i="1"/>
  <c r="C1392" i="1"/>
  <c r="H1392" i="1" s="1"/>
  <c r="D1391" i="1"/>
  <c r="C1391" i="1"/>
  <c r="D1390" i="1"/>
  <c r="C1390" i="1"/>
  <c r="H1390" i="1" s="1"/>
  <c r="D1389" i="1"/>
  <c r="C1389" i="1"/>
  <c r="D1388" i="1"/>
  <c r="C1388" i="1"/>
  <c r="H1388" i="1" s="1"/>
  <c r="D1387" i="1"/>
  <c r="C1387" i="1"/>
  <c r="D1386" i="1"/>
  <c r="C1386" i="1"/>
  <c r="H1386" i="1" s="1"/>
  <c r="D1385" i="1"/>
  <c r="C1385" i="1"/>
  <c r="D1384" i="1"/>
  <c r="C1384" i="1"/>
  <c r="H1384" i="1" s="1"/>
  <c r="D1383" i="1"/>
  <c r="C1383" i="1"/>
  <c r="D1382" i="1"/>
  <c r="C1382" i="1"/>
  <c r="H1382" i="1" s="1"/>
  <c r="D1381" i="1"/>
  <c r="C1381" i="1"/>
  <c r="D1380" i="1"/>
  <c r="C1380" i="1"/>
  <c r="H1380" i="1" s="1"/>
  <c r="D1379" i="1"/>
  <c r="C1379" i="1"/>
  <c r="D1378" i="1"/>
  <c r="C1378" i="1"/>
  <c r="H1378" i="1" s="1"/>
  <c r="D1377" i="1"/>
  <c r="C1377" i="1"/>
  <c r="D1376" i="1"/>
  <c r="C1376" i="1"/>
  <c r="H1376" i="1" s="1"/>
  <c r="D1375" i="1"/>
  <c r="C1375" i="1"/>
  <c r="D1374" i="1"/>
  <c r="C1374" i="1"/>
  <c r="H1374" i="1" s="1"/>
  <c r="D1373" i="1"/>
  <c r="C1373" i="1"/>
  <c r="D1372" i="1"/>
  <c r="C1372" i="1"/>
  <c r="H1372" i="1" s="1"/>
  <c r="D1371" i="1"/>
  <c r="C1371" i="1"/>
  <c r="D1370" i="1"/>
  <c r="C1370" i="1"/>
  <c r="H1370" i="1" s="1"/>
  <c r="D1369" i="1"/>
  <c r="C1369" i="1"/>
  <c r="D1368" i="1"/>
  <c r="C1368" i="1"/>
  <c r="H1368" i="1" s="1"/>
  <c r="D1367" i="1"/>
  <c r="C1367" i="1"/>
  <c r="D1366" i="1"/>
  <c r="C1366" i="1"/>
  <c r="H1366" i="1" s="1"/>
  <c r="D1365" i="1"/>
  <c r="C1365" i="1"/>
  <c r="D1364" i="1"/>
  <c r="C1364" i="1"/>
  <c r="H1364" i="1" s="1"/>
  <c r="D1363" i="1"/>
  <c r="C1363" i="1"/>
  <c r="D1362" i="1"/>
  <c r="C1362" i="1"/>
  <c r="H1362" i="1" s="1"/>
  <c r="D1361" i="1"/>
  <c r="C1361" i="1"/>
  <c r="D1360" i="1"/>
  <c r="C1360" i="1"/>
  <c r="H1360" i="1" s="1"/>
  <c r="D1359" i="1"/>
  <c r="C1359" i="1"/>
  <c r="D1358" i="1"/>
  <c r="C1358" i="1"/>
  <c r="H1358" i="1" s="1"/>
  <c r="D1357" i="1"/>
  <c r="C1357" i="1"/>
  <c r="D1356" i="1"/>
  <c r="C1356" i="1"/>
  <c r="H1356" i="1" s="1"/>
  <c r="D1355" i="1"/>
  <c r="C1355" i="1"/>
  <c r="D1354" i="1"/>
  <c r="C1354" i="1"/>
  <c r="H1354" i="1" s="1"/>
  <c r="D1353" i="1"/>
  <c r="C1353" i="1"/>
  <c r="D1352" i="1"/>
  <c r="C1352" i="1"/>
  <c r="H1352" i="1" s="1"/>
  <c r="D1351" i="1"/>
  <c r="C1351" i="1"/>
  <c r="D1350" i="1"/>
  <c r="C1350" i="1"/>
  <c r="H1350" i="1" s="1"/>
  <c r="D1349" i="1"/>
  <c r="C1349" i="1"/>
  <c r="D1348" i="1"/>
  <c r="C1348" i="1"/>
  <c r="H1348" i="1" s="1"/>
  <c r="D1347" i="1"/>
  <c r="C1347" i="1"/>
  <c r="D1346" i="1"/>
  <c r="C1346" i="1"/>
  <c r="H1346" i="1" s="1"/>
  <c r="D1345" i="1"/>
  <c r="C1345" i="1"/>
  <c r="D1344" i="1"/>
  <c r="C1344" i="1"/>
  <c r="H1344" i="1" s="1"/>
  <c r="D1343" i="1"/>
  <c r="C1343" i="1"/>
  <c r="D1342" i="1"/>
  <c r="C1342" i="1"/>
  <c r="H1342" i="1" s="1"/>
  <c r="D1341" i="1"/>
  <c r="C1341" i="1"/>
  <c r="D1340" i="1"/>
  <c r="C1340" i="1"/>
  <c r="H1340" i="1" s="1"/>
  <c r="D1339" i="1"/>
  <c r="C1339" i="1"/>
  <c r="D1338" i="1"/>
  <c r="C1338" i="1"/>
  <c r="H1338" i="1" s="1"/>
  <c r="D1337" i="1"/>
  <c r="C1337" i="1"/>
  <c r="D1336" i="1"/>
  <c r="C1336" i="1"/>
  <c r="H1336" i="1" s="1"/>
  <c r="D1335" i="1"/>
  <c r="C1335" i="1"/>
  <c r="D1334" i="1"/>
  <c r="C1334" i="1"/>
  <c r="H1334" i="1" s="1"/>
  <c r="D1333" i="1"/>
  <c r="C1333" i="1"/>
  <c r="D1332" i="1"/>
  <c r="C1332" i="1"/>
  <c r="H1332" i="1" s="1"/>
  <c r="D1331" i="1"/>
  <c r="C1331" i="1"/>
  <c r="D1330" i="1"/>
  <c r="C1330" i="1"/>
  <c r="H1330" i="1" s="1"/>
  <c r="C1329" i="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D1247" i="1"/>
  <c r="C1247" i="1"/>
  <c r="H1247" i="1" s="1"/>
  <c r="D1246" i="1"/>
  <c r="C1246" i="1"/>
  <c r="D1245" i="1"/>
  <c r="C1245" i="1"/>
  <c r="H1245" i="1" s="1"/>
  <c r="D1244" i="1"/>
  <c r="C1244" i="1"/>
  <c r="D1243" i="1"/>
  <c r="C1243" i="1"/>
  <c r="H1243" i="1" s="1"/>
  <c r="D1242" i="1"/>
  <c r="C1242" i="1"/>
  <c r="H1242" i="1" s="1"/>
  <c r="D1241" i="1"/>
  <c r="C1241" i="1"/>
  <c r="H1241" i="1" s="1"/>
  <c r="D1240" i="1"/>
  <c r="C1240" i="1"/>
  <c r="H1240" i="1" s="1"/>
  <c r="D1239" i="1"/>
  <c r="C1239" i="1"/>
  <c r="H1239" i="1" s="1"/>
  <c r="D1238" i="1"/>
  <c r="C1238" i="1"/>
  <c r="H1238" i="1" s="1"/>
  <c r="D1237" i="1"/>
  <c r="C1237" i="1"/>
  <c r="H1237" i="1" s="1"/>
  <c r="D1236" i="1"/>
  <c r="C1236" i="1"/>
  <c r="H1236" i="1" s="1"/>
  <c r="D1235" i="1"/>
  <c r="D1234" i="1"/>
  <c r="C1234" i="1"/>
  <c r="H1234" i="1" s="1"/>
  <c r="D1233" i="1"/>
  <c r="C1233" i="1"/>
  <c r="H1233" i="1" s="1"/>
  <c r="D1232" i="1"/>
  <c r="C1232" i="1"/>
  <c r="H1232" i="1" s="1"/>
  <c r="D1231" i="1"/>
  <c r="C1231" i="1"/>
  <c r="H1231" i="1" s="1"/>
  <c r="D1230" i="1"/>
  <c r="C1230" i="1"/>
  <c r="H1230" i="1" s="1"/>
  <c r="D1229" i="1"/>
  <c r="C1229" i="1"/>
  <c r="D1228" i="1"/>
  <c r="C1228" i="1"/>
  <c r="H1228" i="1" s="1"/>
  <c r="D1227" i="1"/>
  <c r="C1227" i="1"/>
  <c r="D1226" i="1"/>
  <c r="C1226" i="1"/>
  <c r="H1226" i="1" s="1"/>
  <c r="D1225" i="1"/>
  <c r="C1225" i="1"/>
  <c r="H1225" i="1" s="1"/>
  <c r="D1224" i="1"/>
  <c r="C1224" i="1"/>
  <c r="H1224" i="1" s="1"/>
  <c r="D1223" i="1"/>
  <c r="D1221" i="1"/>
  <c r="C1221" i="1"/>
  <c r="D1220" i="1"/>
  <c r="C1220" i="1"/>
  <c r="H1220" i="1" s="1"/>
  <c r="D1219" i="1"/>
  <c r="C1219" i="1"/>
  <c r="D1218" i="1"/>
  <c r="C1218" i="1"/>
  <c r="D1217" i="1"/>
  <c r="C1217" i="1"/>
  <c r="H1217" i="1" s="1"/>
  <c r="D1216" i="1"/>
  <c r="C1216" i="1"/>
  <c r="D1215" i="1"/>
  <c r="C1215" i="1"/>
  <c r="D1213" i="1"/>
  <c r="C1213" i="1"/>
  <c r="H1213" i="1" s="1"/>
  <c r="D1212" i="1"/>
  <c r="C1212" i="1"/>
  <c r="H1212" i="1" s="1"/>
  <c r="C1211" i="1"/>
  <c r="D1210" i="1"/>
  <c r="C1210" i="1"/>
  <c r="H1210" i="1" s="1"/>
  <c r="D1209" i="1"/>
  <c r="C1209" i="1"/>
  <c r="H1209" i="1" s="1"/>
  <c r="D1208" i="1"/>
  <c r="C1208" i="1"/>
  <c r="H1208" i="1" s="1"/>
  <c r="D1207" i="1"/>
  <c r="C1207" i="1"/>
  <c r="H1207" i="1" s="1"/>
  <c r="D1206" i="1"/>
  <c r="C1206" i="1"/>
  <c r="H1206" i="1" s="1"/>
  <c r="D1205" i="1"/>
  <c r="C1205" i="1"/>
  <c r="H1205" i="1" s="1"/>
  <c r="D1204" i="1"/>
  <c r="C1204" i="1"/>
  <c r="H1204" i="1" s="1"/>
  <c r="D1203" i="1"/>
  <c r="C1203" i="1"/>
  <c r="H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C1183" i="1"/>
  <c r="H1183" i="1" s="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D1151" i="1"/>
  <c r="C1151" i="1"/>
  <c r="H1151" i="1" s="1"/>
  <c r="D1150" i="1"/>
  <c r="C1150" i="1"/>
  <c r="H1150" i="1" s="1"/>
  <c r="D1149" i="1"/>
  <c r="C1149" i="1"/>
  <c r="H1149" i="1" s="1"/>
  <c r="C1148" i="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C1124" i="1"/>
  <c r="H1124"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C1096" i="1"/>
  <c r="H1096" i="1" s="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C1047" i="1"/>
  <c r="H1047" i="1" s="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C990" i="1"/>
  <c r="H990" i="1" s="1"/>
  <c r="D989" i="1"/>
  <c r="C989" i="1"/>
  <c r="H989" i="1" s="1"/>
  <c r="D988" i="1"/>
  <c r="C988" i="1"/>
  <c r="H988" i="1" s="1"/>
  <c r="D987" i="1"/>
  <c r="C987" i="1"/>
  <c r="H987" i="1" s="1"/>
  <c r="D986" i="1"/>
  <c r="C986" i="1"/>
  <c r="H986" i="1" s="1"/>
  <c r="C985"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H938" i="1" s="1"/>
  <c r="D937" i="1"/>
  <c r="C937" i="1"/>
  <c r="H937" i="1" s="1"/>
  <c r="D936" i="1"/>
  <c r="C936" i="1"/>
  <c r="H936" i="1" s="1"/>
  <c r="D935" i="1"/>
  <c r="C935" i="1"/>
  <c r="H935" i="1" s="1"/>
  <c r="D934" i="1"/>
  <c r="C934" i="1"/>
  <c r="H934" i="1" s="1"/>
  <c r="D933" i="1"/>
  <c r="C933" i="1"/>
  <c r="H933" i="1" s="1"/>
  <c r="D932" i="1"/>
  <c r="C932" i="1"/>
  <c r="H932" i="1" s="1"/>
  <c r="D931" i="1"/>
  <c r="C931" i="1"/>
  <c r="H931" i="1" s="1"/>
  <c r="D930" i="1"/>
  <c r="C930" i="1"/>
  <c r="H930" i="1" s="1"/>
  <c r="D929" i="1"/>
  <c r="C929" i="1"/>
  <c r="H929" i="1" s="1"/>
  <c r="D928" i="1"/>
  <c r="C928" i="1"/>
  <c r="H928" i="1" s="1"/>
  <c r="D927" i="1"/>
  <c r="C927" i="1"/>
  <c r="H927" i="1" s="1"/>
  <c r="D926" i="1"/>
  <c r="C926" i="1"/>
  <c r="H926" i="1" s="1"/>
  <c r="D925" i="1"/>
  <c r="C925" i="1"/>
  <c r="H925" i="1" s="1"/>
  <c r="D924" i="1"/>
  <c r="C924" i="1"/>
  <c r="H924" i="1" s="1"/>
  <c r="D923" i="1"/>
  <c r="C923" i="1"/>
  <c r="H923" i="1" s="1"/>
  <c r="D922" i="1"/>
  <c r="C922" i="1"/>
  <c r="H922" i="1" s="1"/>
  <c r="D921" i="1"/>
  <c r="C921" i="1"/>
  <c r="H921" i="1" s="1"/>
  <c r="D920" i="1"/>
  <c r="C920" i="1"/>
  <c r="H920" i="1" s="1"/>
  <c r="D919" i="1"/>
  <c r="C919" i="1"/>
  <c r="H919" i="1" s="1"/>
  <c r="D918" i="1"/>
  <c r="C918" i="1"/>
  <c r="H918" i="1" s="1"/>
  <c r="D917" i="1"/>
  <c r="C917" i="1"/>
  <c r="H917" i="1" s="1"/>
  <c r="D916" i="1"/>
  <c r="C916" i="1"/>
  <c r="H916" i="1" s="1"/>
  <c r="D915" i="1"/>
  <c r="C915" i="1"/>
  <c r="H915" i="1" s="1"/>
  <c r="D914" i="1"/>
  <c r="C914" i="1"/>
  <c r="H914" i="1" s="1"/>
  <c r="D913" i="1"/>
  <c r="C913" i="1"/>
  <c r="H913" i="1" s="1"/>
  <c r="D912" i="1"/>
  <c r="C912" i="1"/>
  <c r="H912" i="1" s="1"/>
  <c r="D911" i="1"/>
  <c r="C911" i="1"/>
  <c r="H911" i="1" s="1"/>
  <c r="D910" i="1"/>
  <c r="C910" i="1"/>
  <c r="H910" i="1" s="1"/>
  <c r="D909" i="1"/>
  <c r="C909" i="1"/>
  <c r="H909" i="1" s="1"/>
  <c r="D908" i="1"/>
  <c r="C908" i="1"/>
  <c r="H908" i="1" s="1"/>
  <c r="D907" i="1"/>
  <c r="C907" i="1"/>
  <c r="H907" i="1" s="1"/>
  <c r="D906" i="1"/>
  <c r="C906" i="1"/>
  <c r="H906" i="1" s="1"/>
  <c r="D905" i="1"/>
  <c r="C905" i="1"/>
  <c r="H905" i="1" s="1"/>
  <c r="D904" i="1"/>
  <c r="C904" i="1"/>
  <c r="H904" i="1" s="1"/>
  <c r="D903" i="1"/>
  <c r="C903" i="1"/>
  <c r="H903" i="1" s="1"/>
  <c r="D902" i="1"/>
  <c r="C902" i="1"/>
  <c r="H902" i="1" s="1"/>
  <c r="D901" i="1"/>
  <c r="C901" i="1"/>
  <c r="H901" i="1" s="1"/>
  <c r="D900" i="1"/>
  <c r="C900" i="1"/>
  <c r="H900" i="1" s="1"/>
  <c r="D899" i="1"/>
  <c r="C899" i="1"/>
  <c r="H899" i="1" s="1"/>
  <c r="D898" i="1"/>
  <c r="C898" i="1"/>
  <c r="H898" i="1" s="1"/>
  <c r="D897" i="1"/>
  <c r="C897" i="1"/>
  <c r="H897" i="1" s="1"/>
  <c r="D896" i="1"/>
  <c r="C896" i="1"/>
  <c r="H896" i="1" s="1"/>
  <c r="D895" i="1"/>
  <c r="C895" i="1"/>
  <c r="H895" i="1" s="1"/>
  <c r="D894" i="1"/>
  <c r="C894" i="1"/>
  <c r="H894" i="1" s="1"/>
  <c r="D893" i="1"/>
  <c r="C893" i="1"/>
  <c r="H893" i="1" s="1"/>
  <c r="D892" i="1"/>
  <c r="C892" i="1"/>
  <c r="H892" i="1" s="1"/>
  <c r="D891" i="1"/>
  <c r="C891" i="1"/>
  <c r="H891" i="1" s="1"/>
  <c r="D890" i="1"/>
  <c r="C890" i="1"/>
  <c r="H890" i="1" s="1"/>
  <c r="D889" i="1"/>
  <c r="C889" i="1"/>
  <c r="H889" i="1" s="1"/>
  <c r="D888" i="1"/>
  <c r="C888" i="1"/>
  <c r="H888" i="1" s="1"/>
  <c r="D887" i="1"/>
  <c r="C887" i="1"/>
  <c r="H887" i="1" s="1"/>
  <c r="D886" i="1"/>
  <c r="C886" i="1"/>
  <c r="H886" i="1" s="1"/>
  <c r="D885" i="1"/>
  <c r="C885" i="1"/>
  <c r="H885" i="1" s="1"/>
  <c r="D884" i="1"/>
  <c r="C884" i="1"/>
  <c r="H884" i="1" s="1"/>
  <c r="D883" i="1"/>
  <c r="C883" i="1"/>
  <c r="H883" i="1" s="1"/>
  <c r="D882" i="1"/>
  <c r="C882" i="1"/>
  <c r="H882" i="1" s="1"/>
  <c r="D881" i="1"/>
  <c r="C881" i="1"/>
  <c r="H881" i="1" s="1"/>
  <c r="D880" i="1"/>
  <c r="C880" i="1"/>
  <c r="H880" i="1" s="1"/>
  <c r="D879" i="1"/>
  <c r="C879" i="1"/>
  <c r="H879" i="1" s="1"/>
  <c r="D878" i="1"/>
  <c r="C878" i="1"/>
  <c r="H878" i="1" s="1"/>
  <c r="D877" i="1"/>
  <c r="C877" i="1"/>
  <c r="H877" i="1" s="1"/>
  <c r="D876" i="1"/>
  <c r="C876" i="1"/>
  <c r="H876" i="1" s="1"/>
  <c r="D875" i="1"/>
  <c r="C875" i="1"/>
  <c r="H875" i="1" s="1"/>
  <c r="D874" i="1"/>
  <c r="C874" i="1"/>
  <c r="H874" i="1" s="1"/>
  <c r="D873" i="1"/>
  <c r="C873" i="1"/>
  <c r="H873" i="1" s="1"/>
  <c r="D872" i="1"/>
  <c r="C872" i="1"/>
  <c r="H872" i="1" s="1"/>
  <c r="D871" i="1"/>
  <c r="C871" i="1"/>
  <c r="H871" i="1" s="1"/>
  <c r="D870" i="1"/>
  <c r="C870" i="1"/>
  <c r="H870" i="1" s="1"/>
  <c r="D869" i="1"/>
  <c r="C869" i="1"/>
  <c r="H869" i="1" s="1"/>
  <c r="D868" i="1"/>
  <c r="C868" i="1"/>
  <c r="H868" i="1" s="1"/>
  <c r="D867" i="1"/>
  <c r="C867" i="1"/>
  <c r="H867" i="1" s="1"/>
  <c r="D866" i="1"/>
  <c r="C866" i="1"/>
  <c r="H866" i="1" s="1"/>
  <c r="D865" i="1"/>
  <c r="C865" i="1"/>
  <c r="H865" i="1" s="1"/>
  <c r="D864" i="1"/>
  <c r="C864" i="1"/>
  <c r="H864" i="1" s="1"/>
  <c r="D863" i="1"/>
  <c r="C863" i="1"/>
  <c r="H863" i="1" s="1"/>
  <c r="D862" i="1"/>
  <c r="C862" i="1"/>
  <c r="H862" i="1" s="1"/>
  <c r="D861" i="1"/>
  <c r="C861" i="1"/>
  <c r="H861" i="1" s="1"/>
  <c r="D860" i="1"/>
  <c r="C860" i="1"/>
  <c r="H860" i="1" s="1"/>
  <c r="D859" i="1"/>
  <c r="C859" i="1"/>
  <c r="H859" i="1" s="1"/>
  <c r="D858" i="1"/>
  <c r="C858" i="1"/>
  <c r="H858" i="1" s="1"/>
  <c r="D857" i="1"/>
  <c r="C857" i="1"/>
  <c r="H857" i="1" s="1"/>
  <c r="D856" i="1"/>
  <c r="C856" i="1"/>
  <c r="H856" i="1" s="1"/>
  <c r="D855" i="1"/>
  <c r="C855" i="1"/>
  <c r="H855" i="1" s="1"/>
  <c r="D854" i="1"/>
  <c r="C854" i="1"/>
  <c r="H854" i="1" s="1"/>
  <c r="D853" i="1"/>
  <c r="C853" i="1"/>
  <c r="H853" i="1" s="1"/>
  <c r="D852" i="1"/>
  <c r="C852" i="1"/>
  <c r="H852" i="1" s="1"/>
  <c r="D851" i="1"/>
  <c r="C851" i="1"/>
  <c r="H851" i="1" s="1"/>
  <c r="D850" i="1"/>
  <c r="C850" i="1"/>
  <c r="H850" i="1" s="1"/>
  <c r="D849" i="1"/>
  <c r="C849" i="1"/>
  <c r="H849" i="1" s="1"/>
  <c r="D848" i="1"/>
  <c r="C848" i="1"/>
  <c r="H848" i="1" s="1"/>
  <c r="D847" i="1"/>
  <c r="C847" i="1"/>
  <c r="H847" i="1" s="1"/>
  <c r="D846" i="1"/>
  <c r="C846" i="1"/>
  <c r="H846" i="1" s="1"/>
  <c r="D845" i="1"/>
  <c r="C845" i="1"/>
  <c r="H845" i="1" s="1"/>
  <c r="D844" i="1"/>
  <c r="C844" i="1"/>
  <c r="H844" i="1" s="1"/>
  <c r="D843" i="1"/>
  <c r="C843" i="1"/>
  <c r="H843" i="1" s="1"/>
  <c r="D842" i="1"/>
  <c r="C842" i="1"/>
  <c r="H842" i="1" s="1"/>
  <c r="D841" i="1"/>
  <c r="C841" i="1"/>
  <c r="H841" i="1" s="1"/>
  <c r="D840" i="1"/>
  <c r="C840" i="1"/>
  <c r="H840" i="1" s="1"/>
  <c r="D839" i="1"/>
  <c r="C839" i="1"/>
  <c r="H839" i="1" s="1"/>
  <c r="D838" i="1"/>
  <c r="C838" i="1"/>
  <c r="H838" i="1" s="1"/>
  <c r="D837" i="1"/>
  <c r="C837" i="1"/>
  <c r="H837" i="1" s="1"/>
  <c r="D836" i="1"/>
  <c r="C836" i="1"/>
  <c r="H836" i="1" s="1"/>
  <c r="D835" i="1"/>
  <c r="C835" i="1"/>
  <c r="H835" i="1" s="1"/>
  <c r="D834" i="1"/>
  <c r="C834" i="1"/>
  <c r="H834" i="1" s="1"/>
  <c r="D833" i="1"/>
  <c r="C833" i="1"/>
  <c r="H833" i="1" s="1"/>
  <c r="D832" i="1"/>
  <c r="C832" i="1"/>
  <c r="H832" i="1" s="1"/>
  <c r="D831" i="1"/>
  <c r="C831" i="1"/>
  <c r="H831" i="1" s="1"/>
  <c r="D830" i="1"/>
  <c r="C830" i="1"/>
  <c r="H830" i="1" s="1"/>
  <c r="D829" i="1"/>
  <c r="C829" i="1"/>
  <c r="H829" i="1" s="1"/>
  <c r="D828" i="1"/>
  <c r="C828" i="1"/>
  <c r="H828" i="1" s="1"/>
  <c r="D827" i="1"/>
  <c r="C827" i="1"/>
  <c r="H827" i="1" s="1"/>
  <c r="D826" i="1"/>
  <c r="C826" i="1"/>
  <c r="H826" i="1" s="1"/>
  <c r="D825" i="1"/>
  <c r="C825" i="1"/>
  <c r="H825" i="1" s="1"/>
  <c r="D824" i="1"/>
  <c r="C824" i="1"/>
  <c r="H824" i="1" s="1"/>
  <c r="D823" i="1"/>
  <c r="C823" i="1"/>
  <c r="H823" i="1" s="1"/>
  <c r="D822" i="1"/>
  <c r="C822" i="1"/>
  <c r="H822" i="1" s="1"/>
  <c r="D821" i="1"/>
  <c r="C821" i="1"/>
  <c r="H821" i="1" s="1"/>
  <c r="D820" i="1"/>
  <c r="C820" i="1"/>
  <c r="H820" i="1" s="1"/>
  <c r="D819" i="1"/>
  <c r="C819" i="1"/>
  <c r="H819" i="1" s="1"/>
  <c r="D818" i="1"/>
  <c r="C818" i="1"/>
  <c r="H818" i="1" s="1"/>
  <c r="D817" i="1"/>
  <c r="C817" i="1"/>
  <c r="H817" i="1" s="1"/>
  <c r="D816" i="1"/>
  <c r="C816" i="1"/>
  <c r="H816" i="1" s="1"/>
  <c r="D815" i="1"/>
  <c r="C815" i="1"/>
  <c r="H815" i="1" s="1"/>
  <c r="D814" i="1"/>
  <c r="C814" i="1"/>
  <c r="H814" i="1" s="1"/>
  <c r="D813" i="1"/>
  <c r="C813" i="1"/>
  <c r="H813" i="1" s="1"/>
  <c r="D812" i="1"/>
  <c r="C812" i="1"/>
  <c r="H812" i="1" s="1"/>
  <c r="D811" i="1"/>
  <c r="C811" i="1"/>
  <c r="H811" i="1" s="1"/>
  <c r="D810" i="1"/>
  <c r="C810" i="1"/>
  <c r="H810" i="1" s="1"/>
  <c r="D809" i="1"/>
  <c r="C809" i="1"/>
  <c r="H809" i="1" s="1"/>
  <c r="D808" i="1"/>
  <c r="C808" i="1"/>
  <c r="H808" i="1" s="1"/>
  <c r="D807" i="1"/>
  <c r="C807" i="1"/>
  <c r="H807" i="1" s="1"/>
  <c r="D806" i="1"/>
  <c r="C806" i="1"/>
  <c r="H806" i="1" s="1"/>
  <c r="D805" i="1"/>
  <c r="C805" i="1"/>
  <c r="H805" i="1" s="1"/>
  <c r="D804" i="1"/>
  <c r="C804" i="1"/>
  <c r="H804" i="1" s="1"/>
  <c r="D803" i="1"/>
  <c r="C803" i="1"/>
  <c r="H803" i="1" s="1"/>
  <c r="D802" i="1"/>
  <c r="C802" i="1"/>
  <c r="H802" i="1" s="1"/>
  <c r="D801" i="1"/>
  <c r="C801" i="1"/>
  <c r="H801" i="1" s="1"/>
  <c r="D800" i="1"/>
  <c r="C800" i="1"/>
  <c r="H800" i="1" s="1"/>
  <c r="D799" i="1"/>
  <c r="C799" i="1"/>
  <c r="H799" i="1" s="1"/>
  <c r="D798" i="1"/>
  <c r="C798" i="1"/>
  <c r="H798" i="1" s="1"/>
  <c r="D797" i="1"/>
  <c r="C797" i="1"/>
  <c r="H797" i="1" s="1"/>
  <c r="D796" i="1"/>
  <c r="C796" i="1"/>
  <c r="H796" i="1" s="1"/>
  <c r="D795" i="1"/>
  <c r="C795" i="1"/>
  <c r="H795" i="1" s="1"/>
  <c r="D794" i="1"/>
  <c r="C794" i="1"/>
  <c r="H794" i="1" s="1"/>
  <c r="D793" i="1"/>
  <c r="C793" i="1"/>
  <c r="H793" i="1" s="1"/>
  <c r="D792" i="1"/>
  <c r="C792" i="1"/>
  <c r="H792" i="1" s="1"/>
  <c r="D791" i="1"/>
  <c r="C791" i="1"/>
  <c r="H791" i="1" s="1"/>
  <c r="D790" i="1"/>
  <c r="C790" i="1"/>
  <c r="H790" i="1" s="1"/>
  <c r="D789" i="1"/>
  <c r="C789" i="1"/>
  <c r="H789" i="1" s="1"/>
  <c r="D788" i="1"/>
  <c r="C788" i="1"/>
  <c r="H788" i="1" s="1"/>
  <c r="D787" i="1"/>
  <c r="C787" i="1"/>
  <c r="H787" i="1" s="1"/>
  <c r="D786" i="1"/>
  <c r="C786" i="1"/>
  <c r="H786" i="1" s="1"/>
  <c r="D785" i="1"/>
  <c r="C785" i="1"/>
  <c r="H785" i="1" s="1"/>
  <c r="D784" i="1"/>
  <c r="C784" i="1"/>
  <c r="H784" i="1" s="1"/>
  <c r="D783" i="1"/>
  <c r="C783" i="1"/>
  <c r="H783" i="1" s="1"/>
  <c r="D782" i="1"/>
  <c r="C782" i="1"/>
  <c r="H782" i="1" s="1"/>
  <c r="D781" i="1"/>
  <c r="C781" i="1"/>
  <c r="H781" i="1" s="1"/>
  <c r="D780" i="1"/>
  <c r="C780" i="1"/>
  <c r="H780" i="1" s="1"/>
  <c r="D779" i="1"/>
  <c r="C779" i="1"/>
  <c r="H779" i="1" s="1"/>
  <c r="D778" i="1"/>
  <c r="C778" i="1"/>
  <c r="H778" i="1" s="1"/>
  <c r="D777" i="1"/>
  <c r="C777" i="1"/>
  <c r="H777" i="1" s="1"/>
  <c r="D776" i="1"/>
  <c r="C776" i="1"/>
  <c r="H776" i="1" s="1"/>
  <c r="D775" i="1"/>
  <c r="C775" i="1"/>
  <c r="H775" i="1" s="1"/>
  <c r="D774" i="1"/>
  <c r="C774" i="1"/>
  <c r="H774" i="1" s="1"/>
  <c r="D773" i="1"/>
  <c r="C773" i="1"/>
  <c r="H773" i="1" s="1"/>
  <c r="D772" i="1"/>
  <c r="C772" i="1"/>
  <c r="H772" i="1" s="1"/>
  <c r="D771" i="1"/>
  <c r="C771" i="1"/>
  <c r="H771" i="1" s="1"/>
  <c r="D770" i="1"/>
  <c r="C770" i="1"/>
  <c r="H770" i="1" s="1"/>
  <c r="D769" i="1"/>
  <c r="C769" i="1"/>
  <c r="H769" i="1" s="1"/>
  <c r="D768" i="1"/>
  <c r="C768" i="1"/>
  <c r="H768" i="1" s="1"/>
  <c r="D767" i="1"/>
  <c r="C767" i="1"/>
  <c r="H767" i="1" s="1"/>
  <c r="D766" i="1"/>
  <c r="C766" i="1"/>
  <c r="H766" i="1" s="1"/>
  <c r="D765" i="1"/>
  <c r="C765" i="1"/>
  <c r="H765" i="1" s="1"/>
  <c r="D764" i="1"/>
  <c r="C764" i="1"/>
  <c r="H764" i="1" s="1"/>
  <c r="D763" i="1"/>
  <c r="C763" i="1"/>
  <c r="H763" i="1" s="1"/>
  <c r="D762" i="1"/>
  <c r="C762" i="1"/>
  <c r="H762" i="1" s="1"/>
  <c r="D761" i="1"/>
  <c r="C761" i="1"/>
  <c r="H761" i="1" s="1"/>
  <c r="D760" i="1"/>
  <c r="C760" i="1"/>
  <c r="H760" i="1" s="1"/>
  <c r="D759" i="1"/>
  <c r="C759" i="1"/>
  <c r="H759" i="1" s="1"/>
  <c r="D758" i="1"/>
  <c r="C758" i="1"/>
  <c r="H758" i="1" s="1"/>
  <c r="D757" i="1"/>
  <c r="C757" i="1"/>
  <c r="H757" i="1" s="1"/>
  <c r="D756" i="1"/>
  <c r="C756" i="1"/>
  <c r="H756" i="1" s="1"/>
  <c r="D755" i="1"/>
  <c r="C755" i="1"/>
  <c r="H755" i="1" s="1"/>
  <c r="D754" i="1"/>
  <c r="C754" i="1"/>
  <c r="H754" i="1" s="1"/>
  <c r="D753" i="1"/>
  <c r="C753" i="1"/>
  <c r="H753" i="1" s="1"/>
  <c r="D752" i="1"/>
  <c r="C752" i="1"/>
  <c r="H752" i="1" s="1"/>
  <c r="D751" i="1"/>
  <c r="C751" i="1"/>
  <c r="H751" i="1" s="1"/>
  <c r="D750" i="1"/>
  <c r="C750" i="1"/>
  <c r="H750" i="1" s="1"/>
  <c r="D749" i="1"/>
  <c r="C749" i="1"/>
  <c r="H749" i="1" s="1"/>
  <c r="D748" i="1"/>
  <c r="C748" i="1"/>
  <c r="H748" i="1" s="1"/>
  <c r="D747" i="1"/>
  <c r="C747" i="1"/>
  <c r="H747" i="1" s="1"/>
  <c r="D746" i="1"/>
  <c r="C746" i="1"/>
  <c r="H746" i="1" s="1"/>
  <c r="D745" i="1"/>
  <c r="C745" i="1"/>
  <c r="H745" i="1" s="1"/>
  <c r="D744" i="1"/>
  <c r="C744" i="1"/>
  <c r="H744" i="1" s="1"/>
  <c r="D743" i="1"/>
  <c r="C743" i="1"/>
  <c r="H743" i="1" s="1"/>
  <c r="D742" i="1"/>
  <c r="C742" i="1"/>
  <c r="H742" i="1" s="1"/>
  <c r="D741" i="1"/>
  <c r="C741" i="1"/>
  <c r="H741" i="1" s="1"/>
  <c r="D740" i="1"/>
  <c r="C740" i="1"/>
  <c r="H740" i="1" s="1"/>
  <c r="D739" i="1"/>
  <c r="C739" i="1"/>
  <c r="H739" i="1" s="1"/>
  <c r="D738" i="1"/>
  <c r="C738" i="1"/>
  <c r="H738" i="1" s="1"/>
  <c r="D737" i="1"/>
  <c r="C737" i="1"/>
  <c r="H737" i="1" s="1"/>
  <c r="D736" i="1"/>
  <c r="C736" i="1"/>
  <c r="H736" i="1" s="1"/>
  <c r="D735" i="1"/>
  <c r="C735" i="1"/>
  <c r="H735" i="1" s="1"/>
  <c r="D734" i="1"/>
  <c r="C734" i="1"/>
  <c r="H734" i="1" s="1"/>
  <c r="D733" i="1"/>
  <c r="C733" i="1"/>
  <c r="H733" i="1" s="1"/>
  <c r="D732" i="1"/>
  <c r="C732" i="1"/>
  <c r="H732" i="1" s="1"/>
  <c r="D731" i="1"/>
  <c r="C731" i="1"/>
  <c r="H731" i="1" s="1"/>
  <c r="D730" i="1"/>
  <c r="C730" i="1"/>
  <c r="H730" i="1" s="1"/>
  <c r="D729" i="1"/>
  <c r="C729" i="1"/>
  <c r="H729" i="1" s="1"/>
  <c r="D728" i="1"/>
  <c r="C728" i="1"/>
  <c r="H728" i="1" s="1"/>
  <c r="D727" i="1"/>
  <c r="C727" i="1"/>
  <c r="H727" i="1" s="1"/>
  <c r="D726" i="1"/>
  <c r="C726" i="1"/>
  <c r="H726" i="1" s="1"/>
  <c r="D725" i="1"/>
  <c r="C725" i="1"/>
  <c r="H725" i="1" s="1"/>
  <c r="D724" i="1"/>
  <c r="C724" i="1"/>
  <c r="H724" i="1" s="1"/>
  <c r="D723" i="1"/>
  <c r="C723" i="1"/>
  <c r="H723" i="1" s="1"/>
  <c r="D722" i="1"/>
  <c r="C722" i="1"/>
  <c r="H722" i="1" s="1"/>
  <c r="D721" i="1"/>
  <c r="C721" i="1"/>
  <c r="H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D645" i="1"/>
  <c r="C645" i="1"/>
  <c r="H645" i="1" s="1"/>
  <c r="D644" i="1"/>
  <c r="C644" i="1"/>
  <c r="H644" i="1" s="1"/>
  <c r="D643" i="1"/>
  <c r="C643" i="1"/>
  <c r="H643" i="1" s="1"/>
  <c r="D642" i="1"/>
  <c r="C642" i="1"/>
  <c r="H642" i="1" s="1"/>
  <c r="D641" i="1"/>
  <c r="C641" i="1"/>
  <c r="H641" i="1" s="1"/>
  <c r="C638" i="1"/>
  <c r="D632" i="1"/>
  <c r="C632" i="1"/>
  <c r="D631" i="1"/>
  <c r="C631" i="1"/>
  <c r="D628" i="1"/>
  <c r="C628" i="1"/>
  <c r="D627" i="1"/>
  <c r="C627" i="1"/>
  <c r="D626" i="1"/>
  <c r="C626" i="1"/>
  <c r="D625" i="1"/>
  <c r="C625" i="1"/>
  <c r="D624" i="1"/>
  <c r="C624" i="1"/>
  <c r="D623" i="1"/>
  <c r="C623" i="1"/>
  <c r="D622" i="1"/>
  <c r="C622" i="1"/>
  <c r="D621" i="1"/>
  <c r="C621" i="1"/>
  <c r="D620" i="1"/>
  <c r="C620" i="1"/>
  <c r="D619" i="1"/>
  <c r="D618" i="1"/>
  <c r="C618" i="1"/>
  <c r="D617" i="1"/>
  <c r="C617" i="1"/>
  <c r="D616" i="1"/>
  <c r="C616" i="1"/>
  <c r="D615" i="1"/>
  <c r="C615" i="1"/>
  <c r="D614" i="1"/>
  <c r="C614" i="1"/>
  <c r="D613" i="1"/>
  <c r="C613" i="1"/>
  <c r="D612" i="1"/>
  <c r="C612" i="1"/>
  <c r="D611" i="1"/>
  <c r="C611" i="1"/>
  <c r="D610" i="1"/>
  <c r="C610" i="1"/>
  <c r="D609" i="1"/>
  <c r="C609" i="1"/>
  <c r="D608" i="1"/>
  <c r="C608" i="1"/>
  <c r="D607" i="1"/>
  <c r="C607" i="1"/>
  <c r="D606" i="1"/>
  <c r="C606" i="1"/>
  <c r="D605" i="1"/>
  <c r="C605" i="1"/>
  <c r="D604" i="1"/>
  <c r="C604" i="1"/>
  <c r="D603" i="1"/>
  <c r="C603" i="1"/>
  <c r="D602" i="1"/>
  <c r="C602" i="1"/>
  <c r="D601" i="1"/>
  <c r="C601" i="1"/>
  <c r="D600" i="1"/>
  <c r="C600" i="1"/>
  <c r="D599" i="1"/>
  <c r="C599" i="1"/>
  <c r="D598" i="1"/>
  <c r="C598" i="1"/>
  <c r="D597" i="1"/>
  <c r="C597" i="1"/>
  <c r="D596" i="1"/>
  <c r="C596" i="1"/>
  <c r="D595" i="1"/>
  <c r="C595" i="1"/>
  <c r="D594" i="1"/>
  <c r="C594" i="1"/>
  <c r="D593" i="1"/>
  <c r="C593" i="1"/>
  <c r="D592" i="1"/>
  <c r="C592" i="1"/>
  <c r="D591" i="1"/>
  <c r="C591" i="1"/>
  <c r="D590" i="1"/>
  <c r="C590" i="1"/>
  <c r="D589" i="1"/>
  <c r="C589" i="1"/>
  <c r="D588" i="1"/>
  <c r="C588" i="1"/>
  <c r="D587" i="1"/>
  <c r="C587"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C523"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H494" i="1" s="1"/>
  <c r="D493" i="1"/>
  <c r="C493" i="1"/>
  <c r="D492" i="1"/>
  <c r="C492" i="1"/>
  <c r="H492" i="1" s="1"/>
  <c r="D491" i="1"/>
  <c r="C491" i="1"/>
  <c r="D490" i="1"/>
  <c r="C490" i="1"/>
  <c r="H490" i="1" s="1"/>
  <c r="D489" i="1"/>
  <c r="C489" i="1"/>
  <c r="D488" i="1"/>
  <c r="C488" i="1"/>
  <c r="H488" i="1" s="1"/>
  <c r="D487" i="1"/>
  <c r="C487" i="1"/>
  <c r="D486" i="1"/>
  <c r="C486" i="1"/>
  <c r="H486" i="1" s="1"/>
  <c r="D485" i="1"/>
  <c r="C485" i="1"/>
  <c r="D484" i="1"/>
  <c r="C484" i="1"/>
  <c r="H484" i="1" s="1"/>
  <c r="D483" i="1"/>
  <c r="C483" i="1"/>
  <c r="D482" i="1"/>
  <c r="C482" i="1"/>
  <c r="H482" i="1" s="1"/>
  <c r="D481" i="1"/>
  <c r="C481" i="1"/>
  <c r="D480" i="1"/>
  <c r="C480" i="1"/>
  <c r="H480" i="1" s="1"/>
  <c r="D479" i="1"/>
  <c r="C479" i="1"/>
  <c r="D478" i="1"/>
  <c r="C478" i="1"/>
  <c r="H478" i="1" s="1"/>
  <c r="D477" i="1"/>
  <c r="C477" i="1"/>
  <c r="D476" i="1"/>
  <c r="C476" i="1"/>
  <c r="H476" i="1" s="1"/>
  <c r="D475" i="1"/>
  <c r="C475" i="1"/>
  <c r="D474" i="1"/>
  <c r="C474" i="1"/>
  <c r="H474" i="1" s="1"/>
  <c r="D473" i="1"/>
  <c r="C473" i="1"/>
  <c r="D472" i="1"/>
  <c r="C472" i="1"/>
  <c r="H472" i="1" s="1"/>
  <c r="D471" i="1"/>
  <c r="C471" i="1"/>
  <c r="D470" i="1"/>
  <c r="C470" i="1"/>
  <c r="H470" i="1" s="1"/>
  <c r="D469" i="1"/>
  <c r="C469" i="1"/>
  <c r="D468" i="1"/>
  <c r="C468" i="1"/>
  <c r="H468" i="1" s="1"/>
  <c r="D467" i="1"/>
  <c r="C467" i="1"/>
  <c r="D466" i="1"/>
  <c r="D465" i="1"/>
  <c r="C465" i="1"/>
  <c r="D464" i="1"/>
  <c r="C464" i="1"/>
  <c r="H464" i="1" s="1"/>
  <c r="D463" i="1"/>
  <c r="C463" i="1"/>
  <c r="D462" i="1"/>
  <c r="C462" i="1"/>
  <c r="H462" i="1" s="1"/>
  <c r="D461" i="1"/>
  <c r="C461" i="1"/>
  <c r="D460" i="1"/>
  <c r="C460" i="1"/>
  <c r="H460" i="1" s="1"/>
  <c r="D459" i="1"/>
  <c r="C459" i="1"/>
  <c r="D458" i="1"/>
  <c r="C458" i="1"/>
  <c r="H458" i="1" s="1"/>
  <c r="D457" i="1"/>
  <c r="C457" i="1"/>
  <c r="D456" i="1"/>
  <c r="C456" i="1"/>
  <c r="H456" i="1" s="1"/>
  <c r="D455" i="1"/>
  <c r="C455" i="1"/>
  <c r="D454" i="1"/>
  <c r="C454" i="1"/>
  <c r="H454" i="1" s="1"/>
  <c r="D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D414" i="1"/>
  <c r="C413" i="1"/>
  <c r="D412" i="1"/>
  <c r="C412" i="1"/>
  <c r="H412" i="1" s="1"/>
  <c r="C411" i="1"/>
  <c r="D406" i="1"/>
  <c r="C406" i="1"/>
  <c r="H406" i="1" s="1"/>
  <c r="D405" i="1"/>
  <c r="C405" i="1"/>
  <c r="D404" i="1"/>
  <c r="C404" i="1"/>
  <c r="H404" i="1" s="1"/>
  <c r="D401" i="1"/>
  <c r="C401" i="1"/>
  <c r="D400" i="1"/>
  <c r="C400" i="1"/>
  <c r="D399" i="1"/>
  <c r="C399" i="1"/>
  <c r="D398" i="1"/>
  <c r="C398" i="1"/>
  <c r="D397" i="1"/>
  <c r="C397" i="1"/>
  <c r="D396" i="1"/>
  <c r="C396" i="1"/>
  <c r="D395" i="1"/>
  <c r="C395" i="1"/>
  <c r="D394" i="1"/>
  <c r="C394" i="1"/>
  <c r="D393" i="1"/>
  <c r="C393" i="1"/>
  <c r="D392" i="1"/>
  <c r="C392" i="1"/>
  <c r="D391" i="1"/>
  <c r="C391" i="1"/>
  <c r="D390" i="1"/>
  <c r="C390" i="1"/>
  <c r="D389" i="1"/>
  <c r="C389" i="1"/>
  <c r="D388" i="1"/>
  <c r="C388" i="1"/>
  <c r="D387" i="1"/>
  <c r="C387" i="1"/>
  <c r="D386" i="1"/>
  <c r="C386" i="1"/>
  <c r="D385" i="1"/>
  <c r="C385" i="1"/>
  <c r="D384" i="1"/>
  <c r="C384" i="1"/>
  <c r="D383" i="1"/>
  <c r="C383" i="1"/>
  <c r="D382" i="1"/>
  <c r="C382" i="1"/>
  <c r="D381" i="1"/>
  <c r="C381" i="1"/>
  <c r="D380" i="1"/>
  <c r="C380" i="1"/>
  <c r="D379" i="1"/>
  <c r="C379" i="1"/>
  <c r="D378" i="1"/>
  <c r="C378" i="1"/>
  <c r="D377" i="1"/>
  <c r="C377" i="1"/>
  <c r="D376" i="1"/>
  <c r="C376" i="1"/>
  <c r="D375" i="1"/>
  <c r="C375" i="1"/>
  <c r="D374" i="1"/>
  <c r="C374" i="1"/>
  <c r="D373" i="1"/>
  <c r="C373" i="1"/>
  <c r="D372" i="1"/>
  <c r="C372" i="1"/>
  <c r="D371" i="1"/>
  <c r="C371" i="1"/>
  <c r="D370" i="1"/>
  <c r="C370" i="1"/>
  <c r="D369" i="1"/>
  <c r="C369" i="1"/>
  <c r="D368" i="1"/>
  <c r="C368" i="1"/>
  <c r="D367" i="1"/>
  <c r="C367" i="1"/>
  <c r="D366" i="1"/>
  <c r="C366" i="1"/>
  <c r="D365" i="1"/>
  <c r="C365" i="1"/>
  <c r="D364" i="1"/>
  <c r="C364" i="1"/>
  <c r="D363" i="1"/>
  <c r="C363" i="1"/>
  <c r="D362" i="1"/>
  <c r="C362" i="1"/>
  <c r="D361" i="1"/>
  <c r="C361" i="1"/>
  <c r="D360" i="1"/>
  <c r="C360" i="1"/>
  <c r="D359" i="1"/>
  <c r="C359" i="1"/>
  <c r="D358" i="1"/>
  <c r="C358" i="1"/>
  <c r="D357" i="1"/>
  <c r="C357" i="1"/>
  <c r="D356" i="1"/>
  <c r="C356" i="1"/>
  <c r="D355" i="1"/>
  <c r="C355" i="1"/>
  <c r="D354" i="1"/>
  <c r="C354" i="1"/>
  <c r="D353" i="1"/>
  <c r="C353" i="1"/>
  <c r="D352" i="1"/>
  <c r="C352" i="1"/>
  <c r="D351" i="1"/>
  <c r="C351" i="1"/>
  <c r="D350" i="1"/>
  <c r="C350" i="1"/>
  <c r="D349" i="1"/>
  <c r="C349" i="1"/>
  <c r="D348" i="1"/>
  <c r="C348" i="1"/>
  <c r="D347" i="1"/>
  <c r="C347" i="1"/>
  <c r="C346" i="1"/>
  <c r="D344" i="1"/>
  <c r="C344" i="1"/>
  <c r="H344" i="1" s="1"/>
  <c r="D343" i="1"/>
  <c r="C343" i="1"/>
  <c r="D342" i="1"/>
  <c r="C342" i="1"/>
  <c r="H342" i="1" s="1"/>
  <c r="D341" i="1"/>
  <c r="C341" i="1"/>
  <c r="D340" i="1"/>
  <c r="C340" i="1"/>
  <c r="H340" i="1" s="1"/>
  <c r="D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D306" i="1"/>
  <c r="D305" i="1"/>
  <c r="C305" i="1"/>
  <c r="D304" i="1"/>
  <c r="C304" i="1"/>
  <c r="D303" i="1"/>
  <c r="C303" i="1"/>
  <c r="D302" i="1"/>
  <c r="C302" i="1"/>
  <c r="D301" i="1"/>
  <c r="C301" i="1"/>
  <c r="D300" i="1"/>
  <c r="C300" i="1"/>
  <c r="D299" i="1"/>
  <c r="C299" i="1"/>
  <c r="D298" i="1"/>
  <c r="C298" i="1"/>
  <c r="D297" i="1"/>
  <c r="C297" i="1"/>
  <c r="D296" i="1"/>
  <c r="C296" i="1"/>
  <c r="D295" i="1"/>
  <c r="C295" i="1"/>
  <c r="D294" i="1"/>
  <c r="D292" i="1"/>
  <c r="C292" i="1"/>
  <c r="D291" i="1"/>
  <c r="C291" i="1"/>
  <c r="D290" i="1"/>
  <c r="C290" i="1"/>
  <c r="D289" i="1"/>
  <c r="C289" i="1"/>
  <c r="D288" i="1"/>
  <c r="C288" i="1"/>
  <c r="D284" i="1"/>
  <c r="C284"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9" i="1"/>
  <c r="D258" i="1"/>
  <c r="C258" i="1"/>
  <c r="D257" i="1"/>
  <c r="C257" i="1"/>
  <c r="D256" i="1"/>
  <c r="C256" i="1"/>
  <c r="D255" i="1"/>
  <c r="C255" i="1"/>
  <c r="D254" i="1"/>
  <c r="C254" i="1"/>
  <c r="D253" i="1"/>
  <c r="C253" i="1"/>
  <c r="D252" i="1"/>
  <c r="C252" i="1"/>
  <c r="D251" i="1"/>
  <c r="C251" i="1"/>
  <c r="D250" i="1"/>
  <c r="C250" i="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20" i="1"/>
  <c r="D219" i="1"/>
  <c r="C219" i="1"/>
  <c r="D218" i="1"/>
  <c r="C218" i="1"/>
  <c r="D217" i="1"/>
  <c r="C217" i="1"/>
  <c r="D216" i="1"/>
  <c r="C216" i="1"/>
  <c r="D215" i="1"/>
  <c r="C215" i="1"/>
  <c r="D214" i="1"/>
  <c r="C214" i="1"/>
  <c r="D213" i="1"/>
  <c r="C213" i="1"/>
  <c r="D212" i="1"/>
  <c r="C212" i="1"/>
  <c r="D211"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2"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D159" i="1"/>
  <c r="D158" i="1"/>
  <c r="C158" i="1"/>
  <c r="D157" i="1"/>
  <c r="C157" i="1"/>
  <c r="D156" i="1"/>
  <c r="C156" i="1"/>
  <c r="D155" i="1"/>
  <c r="C155" i="1"/>
  <c r="D154" i="1"/>
  <c r="C154" i="1"/>
  <c r="D153" i="1"/>
  <c r="C153" i="1"/>
  <c r="D152" i="1"/>
  <c r="C152" i="1"/>
  <c r="D151" i="1"/>
  <c r="C151" i="1"/>
  <c r="D150" i="1"/>
  <c r="C150" i="1"/>
  <c r="D149" i="1"/>
  <c r="C149" i="1"/>
  <c r="D148" i="1"/>
  <c r="C148" i="1"/>
  <c r="D147" i="1"/>
  <c r="D146" i="1"/>
  <c r="C146" i="1"/>
  <c r="D145" i="1"/>
  <c r="C145" i="1"/>
  <c r="D144" i="1"/>
  <c r="C144" i="1"/>
  <c r="D143" i="1"/>
  <c r="C143" i="1"/>
  <c r="D142" i="1"/>
  <c r="C142" i="1"/>
  <c r="D141" i="1"/>
  <c r="C141" i="1"/>
  <c r="D140" i="1"/>
  <c r="C140" i="1"/>
  <c r="D139" i="1"/>
  <c r="C139" i="1"/>
  <c r="D138" i="1"/>
  <c r="C138" i="1"/>
  <c r="D137" i="1"/>
  <c r="C137" i="1"/>
  <c r="D136" i="1"/>
  <c r="C136" i="1"/>
  <c r="D135" i="1"/>
  <c r="D134" i="1"/>
  <c r="C134" i="1"/>
  <c r="D133" i="1"/>
  <c r="C133" i="1"/>
  <c r="D132" i="1"/>
  <c r="C132" i="1"/>
  <c r="D131" i="1"/>
  <c r="C131" i="1"/>
  <c r="D130" i="1"/>
  <c r="C130" i="1"/>
  <c r="D129" i="1"/>
  <c r="C129" i="1"/>
  <c r="D128" i="1"/>
  <c r="C128" i="1"/>
  <c r="D127" i="1"/>
  <c r="C127" i="1"/>
  <c r="D126" i="1"/>
  <c r="C126" i="1"/>
  <c r="D125" i="1"/>
  <c r="C125" i="1"/>
  <c r="D124" i="1"/>
  <c r="C124" i="1"/>
  <c r="D123" i="1"/>
  <c r="C123" i="1"/>
  <c r="D122" i="1"/>
  <c r="C122" i="1"/>
  <c r="D121" i="1"/>
  <c r="C121" i="1"/>
  <c r="D120" i="1"/>
  <c r="C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D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D78" i="1"/>
  <c r="C78" i="1"/>
  <c r="D77" i="1"/>
  <c r="C77" i="1"/>
  <c r="D76" i="1"/>
  <c r="C76" i="1"/>
  <c r="D75" i="1"/>
  <c r="C75" i="1"/>
  <c r="D74" i="1"/>
  <c r="C74" i="1"/>
  <c r="D73" i="1"/>
  <c r="C73" i="1"/>
  <c r="D72" i="1"/>
  <c r="C72" i="1"/>
  <c r="D71" i="1"/>
  <c r="C71" i="1"/>
  <c r="D70" i="1"/>
  <c r="C70" i="1"/>
  <c r="D69" i="1"/>
  <c r="C69" i="1"/>
  <c r="D68" i="1"/>
  <c r="C68" i="1"/>
  <c r="D67" i="1"/>
  <c r="C67" i="1"/>
  <c r="D66" i="1"/>
  <c r="C66" i="1"/>
  <c r="D65" i="1"/>
  <c r="C65" i="1"/>
  <c r="D64" i="1"/>
  <c r="C64" i="1"/>
  <c r="D63" i="1"/>
  <c r="C63" i="1"/>
  <c r="D62" i="1"/>
  <c r="C62" i="1"/>
  <c r="D61" i="1"/>
  <c r="C61" i="1"/>
  <c r="D60" i="1"/>
  <c r="C60" i="1"/>
  <c r="D59" i="1"/>
  <c r="C59" i="1"/>
  <c r="D58" i="1"/>
  <c r="C58" i="1"/>
  <c r="D57" i="1"/>
  <c r="C57" i="1"/>
  <c r="D56" i="1"/>
  <c r="C56" i="1"/>
  <c r="D55" i="1"/>
  <c r="C55" i="1"/>
  <c r="D54" i="1"/>
  <c r="C54" i="1"/>
  <c r="D53" i="1"/>
  <c r="C53" i="1"/>
  <c r="D52" i="1"/>
  <c r="C52" i="1"/>
  <c r="D51" i="1"/>
  <c r="C51" i="1"/>
  <c r="D50" i="1"/>
  <c r="C50" i="1"/>
  <c r="D49" i="1"/>
  <c r="C49" i="1"/>
  <c r="D48" i="1"/>
  <c r="C48" i="1"/>
  <c r="D47" i="1"/>
  <c r="C47" i="1"/>
  <c r="D46" i="1"/>
  <c r="D45" i="1"/>
  <c r="C45" i="1"/>
  <c r="D44" i="1"/>
  <c r="C44" i="1"/>
  <c r="H44" i="1" s="1"/>
  <c r="D43" i="1"/>
  <c r="C43" i="1"/>
  <c r="D42" i="1"/>
  <c r="C42" i="1"/>
  <c r="H42" i="1" s="1"/>
  <c r="D41" i="1"/>
  <c r="C41" i="1"/>
  <c r="D40" i="1"/>
  <c r="D39" i="1"/>
  <c r="C39" i="1"/>
  <c r="D38" i="1"/>
  <c r="C38" i="1"/>
  <c r="H38" i="1" s="1"/>
  <c r="D37" i="1"/>
  <c r="C37" i="1"/>
  <c r="D36" i="1"/>
  <c r="C36" i="1"/>
  <c r="H36" i="1" s="1"/>
  <c r="D35" i="1"/>
  <c r="C35" i="1"/>
  <c r="D34" i="1"/>
  <c r="C34" i="1"/>
  <c r="H34" i="1" s="1"/>
  <c r="D33" i="1"/>
  <c r="C33" i="1"/>
  <c r="D32" i="1"/>
  <c r="C32" i="1"/>
  <c r="H32" i="1" s="1"/>
  <c r="D31" i="1"/>
  <c r="C31" i="1"/>
  <c r="D30" i="1"/>
  <c r="C30" i="1"/>
  <c r="H30" i="1" s="1"/>
  <c r="D29" i="1"/>
  <c r="C29" i="1"/>
  <c r="D28" i="1"/>
  <c r="C28" i="1"/>
  <c r="H28" i="1" s="1"/>
  <c r="D27" i="1"/>
  <c r="C27" i="1"/>
  <c r="D26" i="1"/>
  <c r="C26" i="1"/>
  <c r="H26" i="1" s="1"/>
  <c r="D25" i="1"/>
  <c r="C25" i="1"/>
  <c r="D24" i="1"/>
  <c r="C24" i="1"/>
  <c r="H24" i="1" s="1"/>
  <c r="D23" i="1"/>
  <c r="C23" i="1"/>
  <c r="D22" i="1"/>
  <c r="C22" i="1"/>
  <c r="H22" i="1" s="1"/>
  <c r="D21" i="1"/>
  <c r="C21" i="1"/>
  <c r="D20" i="1"/>
  <c r="C20" i="1"/>
  <c r="H20" i="1" s="1"/>
  <c r="D19" i="1"/>
  <c r="C19" i="1"/>
  <c r="D18" i="1"/>
  <c r="C18" i="1"/>
  <c r="H18" i="1" s="1"/>
  <c r="D17" i="1"/>
  <c r="C17" i="1"/>
  <c r="D16" i="1"/>
  <c r="C16" i="1"/>
  <c r="H16" i="1" s="1"/>
  <c r="D15" i="1"/>
  <c r="C15" i="1"/>
  <c r="D14" i="1"/>
  <c r="C14" i="1"/>
  <c r="H14" i="1" s="1"/>
  <c r="D13" i="1"/>
  <c r="C13" i="1"/>
  <c r="D12" i="1"/>
  <c r="C12" i="1"/>
  <c r="H12" i="1" s="1"/>
  <c r="D11" i="1"/>
  <c r="C11" i="1"/>
  <c r="D10" i="1"/>
  <c r="C10" i="1"/>
  <c r="H10" i="1" s="1"/>
  <c r="D9" i="1"/>
  <c r="C9" i="1"/>
  <c r="D8" i="1"/>
  <c r="C8" i="1"/>
  <c r="H8" i="1" s="1"/>
  <c r="D7" i="1"/>
  <c r="C7" i="1"/>
  <c r="D6" i="1"/>
  <c r="C6" i="1"/>
  <c r="H6" i="1" s="1"/>
  <c r="D5" i="1"/>
  <c r="C5" i="1"/>
  <c r="D4" i="1"/>
  <c r="C4" i="1"/>
  <c r="H4" i="1" s="1"/>
  <c r="D3" i="1"/>
  <c r="D2" i="1"/>
  <c r="E288" i="9" l="1"/>
  <c r="B288" i="9" s="1"/>
  <c r="E296" i="9"/>
  <c r="B296" i="9" s="1"/>
  <c r="E301" i="9"/>
  <c r="B301" i="9" s="1"/>
  <c r="E298" i="9"/>
  <c r="B298" i="9" s="1"/>
  <c r="F215" i="9"/>
  <c r="B215" i="9" s="1"/>
  <c r="E27" i="9"/>
  <c r="B27" i="9" s="1"/>
  <c r="E32" i="9"/>
  <c r="B32" i="9" s="1"/>
  <c r="E303" i="9"/>
  <c r="B303" i="9" s="1"/>
  <c r="E294" i="9"/>
  <c r="B294" i="9" s="1"/>
  <c r="C1154" i="1"/>
  <c r="H1154" i="1" s="1"/>
  <c r="H1148" i="1"/>
  <c r="F170" i="5"/>
  <c r="E245" i="5"/>
  <c r="D1222" i="1" s="1"/>
  <c r="H1229" i="1"/>
  <c r="E282" i="9"/>
  <c r="B282" i="9" s="1"/>
  <c r="H1227" i="1"/>
  <c r="I27" i="3"/>
  <c r="H1420" i="1"/>
  <c r="C1483" i="1"/>
  <c r="H1483" i="1" s="1"/>
  <c r="H1066" i="1"/>
  <c r="H1248" i="1"/>
  <c r="H1246" i="1"/>
  <c r="E286" i="9"/>
  <c r="B286" i="9" s="1"/>
  <c r="H1244" i="1"/>
  <c r="E308" i="9"/>
  <c r="B308" i="9" s="1"/>
  <c r="E291" i="9"/>
  <c r="B291" i="9" s="1"/>
  <c r="E237" i="5"/>
  <c r="D1214" i="1" s="1"/>
  <c r="H1216" i="1"/>
  <c r="H1218" i="1"/>
  <c r="H1221" i="1"/>
  <c r="H1215" i="1"/>
  <c r="H1219" i="1"/>
  <c r="H1211" i="1"/>
  <c r="H646" i="1"/>
  <c r="F418" i="4"/>
  <c r="E273" i="9"/>
  <c r="B273" i="9" s="1"/>
  <c r="E23" i="9"/>
  <c r="B23" i="9" s="1"/>
  <c r="E275" i="9"/>
  <c r="B275" i="9" s="1"/>
  <c r="H48" i="1"/>
  <c r="H50" i="1"/>
  <c r="H52" i="1"/>
  <c r="H54" i="1"/>
  <c r="H56" i="1"/>
  <c r="H58" i="1"/>
  <c r="H60" i="1"/>
  <c r="H62" i="1"/>
  <c r="H64" i="1"/>
  <c r="H66" i="1"/>
  <c r="H68" i="1"/>
  <c r="H70" i="1"/>
  <c r="H72" i="1"/>
  <c r="H74" i="1"/>
  <c r="H76" i="1"/>
  <c r="H78" i="1"/>
  <c r="H80" i="1"/>
  <c r="H82" i="1"/>
  <c r="H84" i="1"/>
  <c r="H86" i="1"/>
  <c r="H88" i="1"/>
  <c r="H90" i="1"/>
  <c r="H92" i="1"/>
  <c r="H94" i="1"/>
  <c r="H96" i="1"/>
  <c r="H98" i="1"/>
  <c r="H100" i="1"/>
  <c r="H104" i="1"/>
  <c r="H106" i="1"/>
  <c r="H108" i="1"/>
  <c r="H110" i="1"/>
  <c r="H112" i="1"/>
  <c r="H114" i="1"/>
  <c r="H116" i="1"/>
  <c r="H118" i="1"/>
  <c r="H120" i="1"/>
  <c r="H122" i="1"/>
  <c r="H124" i="1"/>
  <c r="H126" i="1"/>
  <c r="H128" i="1"/>
  <c r="H130" i="1"/>
  <c r="H132" i="1"/>
  <c r="H134" i="1"/>
  <c r="H136" i="1"/>
  <c r="H138" i="1"/>
  <c r="H140" i="1"/>
  <c r="H142" i="1"/>
  <c r="H144" i="1"/>
  <c r="H146" i="1"/>
  <c r="H148" i="1"/>
  <c r="H150" i="1"/>
  <c r="H152" i="1"/>
  <c r="H154" i="1"/>
  <c r="H156" i="1"/>
  <c r="H158" i="1"/>
  <c r="H160" i="1"/>
  <c r="H162" i="1"/>
  <c r="H164" i="1"/>
  <c r="H166" i="1"/>
  <c r="H168" i="1"/>
  <c r="H170" i="1"/>
  <c r="H172" i="1"/>
  <c r="H174" i="1"/>
  <c r="H176" i="1"/>
  <c r="H178" i="1"/>
  <c r="H180" i="1"/>
  <c r="H182" i="1"/>
  <c r="H184" i="1"/>
  <c r="H186" i="1"/>
  <c r="H188" i="1"/>
  <c r="H190" i="1"/>
  <c r="H194" i="1"/>
  <c r="H196" i="1"/>
  <c r="H198" i="1"/>
  <c r="H200" i="1"/>
  <c r="H202" i="1"/>
  <c r="H204" i="1"/>
  <c r="H206" i="1"/>
  <c r="H208" i="1"/>
  <c r="H210" i="1"/>
  <c r="H212" i="1"/>
  <c r="H214" i="1"/>
  <c r="H216" i="1"/>
  <c r="H218" i="1"/>
  <c r="H222" i="1"/>
  <c r="H224" i="1"/>
  <c r="H226" i="1"/>
  <c r="H228" i="1"/>
  <c r="H230" i="1"/>
  <c r="H232" i="1"/>
  <c r="H234" i="1"/>
  <c r="H236" i="1"/>
  <c r="H238" i="1"/>
  <c r="H240" i="1"/>
  <c r="H242" i="1"/>
  <c r="H244" i="1"/>
  <c r="H246" i="1"/>
  <c r="H248" i="1"/>
  <c r="H250" i="1"/>
  <c r="H252" i="1"/>
  <c r="H254" i="1"/>
  <c r="H256" i="1"/>
  <c r="H258" i="1"/>
  <c r="H260" i="1"/>
  <c r="H262" i="1"/>
  <c r="H264" i="1"/>
  <c r="H266" i="1"/>
  <c r="H268" i="1"/>
  <c r="H270" i="1"/>
  <c r="H272" i="1"/>
  <c r="H274" i="1"/>
  <c r="H276" i="1"/>
  <c r="H278" i="1"/>
  <c r="H280" i="1"/>
  <c r="H282" i="1"/>
  <c r="H284" i="1"/>
  <c r="H288" i="1"/>
  <c r="H290" i="1"/>
  <c r="H292" i="1"/>
  <c r="H296" i="1"/>
  <c r="H298" i="1"/>
  <c r="H300" i="1"/>
  <c r="H302" i="1"/>
  <c r="H304" i="1"/>
  <c r="H308" i="1"/>
  <c r="H310" i="1"/>
  <c r="H312" i="1"/>
  <c r="H314" i="1"/>
  <c r="H316" i="1"/>
  <c r="H318" i="1"/>
  <c r="H320" i="1"/>
  <c r="H322" i="1"/>
  <c r="H324" i="1"/>
  <c r="H326" i="1"/>
  <c r="H328" i="1"/>
  <c r="H330" i="1"/>
  <c r="H332" i="1"/>
  <c r="H334" i="1"/>
  <c r="H336" i="1"/>
  <c r="H338" i="1"/>
  <c r="H416" i="1"/>
  <c r="H418" i="1"/>
  <c r="H420" i="1"/>
  <c r="H422" i="1"/>
  <c r="H424" i="1"/>
  <c r="H426" i="1"/>
  <c r="H428" i="1"/>
  <c r="H430" i="1"/>
  <c r="H432" i="1"/>
  <c r="H434" i="1"/>
  <c r="H436" i="1"/>
  <c r="H438" i="1"/>
  <c r="H440" i="1"/>
  <c r="H442" i="1"/>
  <c r="H444" i="1"/>
  <c r="H446" i="1"/>
  <c r="H448" i="1"/>
  <c r="H450" i="1"/>
  <c r="H452" i="1"/>
  <c r="H5" i="1"/>
  <c r="H7" i="1"/>
  <c r="H9" i="1"/>
  <c r="H11" i="1"/>
  <c r="H13" i="1"/>
  <c r="H15" i="1"/>
  <c r="H17" i="1"/>
  <c r="H19" i="1"/>
  <c r="H21" i="1"/>
  <c r="H23" i="1"/>
  <c r="H25" i="1"/>
  <c r="H27" i="1"/>
  <c r="H29" i="1"/>
  <c r="H31" i="1"/>
  <c r="H33" i="1"/>
  <c r="H35" i="1"/>
  <c r="H37" i="1"/>
  <c r="H39" i="1"/>
  <c r="H41" i="1"/>
  <c r="H43" i="1"/>
  <c r="H45" i="1"/>
  <c r="H47" i="1"/>
  <c r="H49" i="1"/>
  <c r="H51" i="1"/>
  <c r="H53" i="1"/>
  <c r="H55" i="1"/>
  <c r="H57" i="1"/>
  <c r="H59" i="1"/>
  <c r="H61" i="1"/>
  <c r="H63" i="1"/>
  <c r="H65" i="1"/>
  <c r="H67" i="1"/>
  <c r="H69" i="1"/>
  <c r="H71" i="1"/>
  <c r="H73" i="1"/>
  <c r="H75" i="1"/>
  <c r="H77" i="1"/>
  <c r="H79" i="1"/>
  <c r="H81" i="1"/>
  <c r="H83" i="1"/>
  <c r="H85" i="1"/>
  <c r="H87" i="1"/>
  <c r="H89" i="1"/>
  <c r="H91" i="1"/>
  <c r="H93" i="1"/>
  <c r="H95" i="1"/>
  <c r="H97" i="1"/>
  <c r="H99" i="1"/>
  <c r="H101" i="1"/>
  <c r="H103" i="1"/>
  <c r="H105" i="1"/>
  <c r="H107" i="1"/>
  <c r="H109" i="1"/>
  <c r="H111" i="1"/>
  <c r="H113" i="1"/>
  <c r="H115" i="1"/>
  <c r="H117" i="1"/>
  <c r="H119" i="1"/>
  <c r="H121" i="1"/>
  <c r="H123" i="1"/>
  <c r="H125" i="1"/>
  <c r="H127" i="1"/>
  <c r="H129" i="1"/>
  <c r="H131" i="1"/>
  <c r="H133" i="1"/>
  <c r="H137" i="1"/>
  <c r="H139" i="1"/>
  <c r="H141" i="1"/>
  <c r="H143" i="1"/>
  <c r="H145" i="1"/>
  <c r="H149" i="1"/>
  <c r="H151" i="1"/>
  <c r="H153" i="1"/>
  <c r="H155" i="1"/>
  <c r="H157" i="1"/>
  <c r="H161" i="1"/>
  <c r="H163" i="1"/>
  <c r="H165" i="1"/>
  <c r="H167" i="1"/>
  <c r="H169" i="1"/>
  <c r="H171" i="1"/>
  <c r="H173" i="1"/>
  <c r="H175" i="1"/>
  <c r="H177" i="1"/>
  <c r="H179" i="1"/>
  <c r="H181" i="1"/>
  <c r="H183" i="1"/>
  <c r="H185" i="1"/>
  <c r="H187" i="1"/>
  <c r="H189" i="1"/>
  <c r="H191" i="1"/>
  <c r="H193" i="1"/>
  <c r="H195" i="1"/>
  <c r="H197" i="1"/>
  <c r="H199" i="1"/>
  <c r="H201" i="1"/>
  <c r="H203" i="1"/>
  <c r="H205" i="1"/>
  <c r="H207" i="1"/>
  <c r="H209" i="1"/>
  <c r="H211" i="1"/>
  <c r="H213" i="1"/>
  <c r="H215" i="1"/>
  <c r="H217" i="1"/>
  <c r="H219" i="1"/>
  <c r="H221" i="1"/>
  <c r="H223" i="1"/>
  <c r="H225" i="1"/>
  <c r="H227" i="1"/>
  <c r="H229" i="1"/>
  <c r="H231" i="1"/>
  <c r="H233" i="1"/>
  <c r="H235" i="1"/>
  <c r="H237" i="1"/>
  <c r="H239" i="1"/>
  <c r="H241" i="1"/>
  <c r="H243" i="1"/>
  <c r="H245" i="1"/>
  <c r="H247" i="1"/>
  <c r="H249" i="1"/>
  <c r="H251" i="1"/>
  <c r="H253" i="1"/>
  <c r="H255" i="1"/>
  <c r="H257" i="1"/>
  <c r="H261" i="1"/>
  <c r="H263" i="1"/>
  <c r="H265" i="1"/>
  <c r="H267" i="1"/>
  <c r="H269" i="1"/>
  <c r="H271" i="1"/>
  <c r="H273" i="1"/>
  <c r="H275" i="1"/>
  <c r="H277" i="1"/>
  <c r="H279" i="1"/>
  <c r="H281" i="1"/>
  <c r="H283" i="1"/>
  <c r="H289" i="1"/>
  <c r="H291" i="1"/>
  <c r="H295" i="1"/>
  <c r="H297" i="1"/>
  <c r="H299" i="1"/>
  <c r="H301" i="1"/>
  <c r="H303" i="1"/>
  <c r="H305" i="1"/>
  <c r="H307" i="1"/>
  <c r="H309" i="1"/>
  <c r="H311" i="1"/>
  <c r="H313" i="1"/>
  <c r="H315" i="1"/>
  <c r="H317" i="1"/>
  <c r="H319" i="1"/>
  <c r="H321" i="1"/>
  <c r="H323" i="1"/>
  <c r="H325" i="1"/>
  <c r="H327" i="1"/>
  <c r="H329" i="1"/>
  <c r="H331" i="1"/>
  <c r="H348" i="1"/>
  <c r="H350" i="1"/>
  <c r="H352" i="1"/>
  <c r="H354" i="1"/>
  <c r="H356" i="1"/>
  <c r="H358" i="1"/>
  <c r="H360" i="1"/>
  <c r="H362" i="1"/>
  <c r="H364" i="1"/>
  <c r="H366" i="1"/>
  <c r="H368" i="1"/>
  <c r="H370" i="1"/>
  <c r="H372" i="1"/>
  <c r="H374" i="1"/>
  <c r="H376" i="1"/>
  <c r="H378" i="1"/>
  <c r="H380" i="1"/>
  <c r="H382" i="1"/>
  <c r="H384" i="1"/>
  <c r="H386" i="1"/>
  <c r="H388" i="1"/>
  <c r="H390" i="1"/>
  <c r="H392" i="1"/>
  <c r="H394" i="1"/>
  <c r="H396" i="1"/>
  <c r="H398" i="1"/>
  <c r="H400" i="1"/>
  <c r="E289" i="4"/>
  <c r="D285" i="1" s="1"/>
  <c r="I17" i="3"/>
  <c r="F177" i="4"/>
  <c r="D163" i="4"/>
  <c r="D43" i="8"/>
  <c r="C1524" i="1"/>
  <c r="H1524" i="1" s="1"/>
  <c r="H496" i="1"/>
  <c r="H498" i="1"/>
  <c r="H500" i="1"/>
  <c r="H502" i="1"/>
  <c r="H504" i="1"/>
  <c r="H506" i="1"/>
  <c r="H508" i="1"/>
  <c r="H510" i="1"/>
  <c r="H512" i="1"/>
  <c r="H514" i="1"/>
  <c r="H516" i="1"/>
  <c r="H518" i="1"/>
  <c r="H520" i="1"/>
  <c r="H524" i="1"/>
  <c r="H526" i="1"/>
  <c r="H528" i="1"/>
  <c r="H530" i="1"/>
  <c r="H532" i="1"/>
  <c r="H534" i="1"/>
  <c r="H536" i="1"/>
  <c r="H538" i="1"/>
  <c r="H540" i="1"/>
  <c r="H542" i="1"/>
  <c r="H544" i="1"/>
  <c r="H546" i="1"/>
  <c r="H548" i="1"/>
  <c r="H550" i="1"/>
  <c r="H552" i="1"/>
  <c r="H554" i="1"/>
  <c r="H556" i="1"/>
  <c r="H558" i="1"/>
  <c r="H560" i="1"/>
  <c r="H562" i="1"/>
  <c r="H564" i="1"/>
  <c r="H566" i="1"/>
  <c r="H568" i="1"/>
  <c r="H570" i="1"/>
  <c r="H572" i="1"/>
  <c r="H576" i="1"/>
  <c r="H578" i="1"/>
  <c r="H580" i="1"/>
  <c r="H582" i="1"/>
  <c r="H584" i="1"/>
  <c r="H586" i="1"/>
  <c r="H588" i="1"/>
  <c r="H590" i="1"/>
  <c r="H592" i="1"/>
  <c r="H594" i="1"/>
  <c r="H596" i="1"/>
  <c r="H598" i="1"/>
  <c r="H600" i="1"/>
  <c r="H602" i="1"/>
  <c r="H604" i="1"/>
  <c r="H606" i="1"/>
  <c r="H608" i="1"/>
  <c r="H610" i="1"/>
  <c r="H612" i="1"/>
  <c r="H614" i="1"/>
  <c r="H616" i="1"/>
  <c r="H618" i="1"/>
  <c r="H620" i="1"/>
  <c r="H622" i="1"/>
  <c r="H624" i="1"/>
  <c r="H626" i="1"/>
  <c r="H628" i="1"/>
  <c r="H632" i="1"/>
  <c r="J1462" i="1"/>
  <c r="J1464" i="1"/>
  <c r="J1466" i="1"/>
  <c r="J1468" i="1"/>
  <c r="H1470" i="1"/>
  <c r="J1472" i="1"/>
  <c r="D224" i="4"/>
  <c r="F264" i="4"/>
  <c r="D263" i="4"/>
  <c r="F351" i="4"/>
  <c r="D350" i="4"/>
  <c r="F460" i="4"/>
  <c r="D459" i="4"/>
  <c r="D472" i="4"/>
  <c r="F529" i="4"/>
  <c r="G290" i="9"/>
  <c r="D87" i="5"/>
  <c r="F135" i="5"/>
  <c r="D134" i="5"/>
  <c r="D5" i="7"/>
  <c r="C1437" i="1"/>
  <c r="H1437" i="1" s="1"/>
  <c r="H30" i="3"/>
  <c r="C1453" i="1"/>
  <c r="H1453" i="1" s="1"/>
  <c r="F120" i="4"/>
  <c r="D106" i="4"/>
  <c r="E298" i="4"/>
  <c r="F35" i="6"/>
  <c r="H25" i="3"/>
  <c r="H333" i="1"/>
  <c r="H335" i="1"/>
  <c r="H337" i="1"/>
  <c r="H341" i="1"/>
  <c r="H343" i="1"/>
  <c r="H347" i="1"/>
  <c r="H349" i="1"/>
  <c r="H351" i="1"/>
  <c r="H353" i="1"/>
  <c r="H355" i="1"/>
  <c r="H357" i="1"/>
  <c r="H359" i="1"/>
  <c r="H361" i="1"/>
  <c r="H363" i="1"/>
  <c r="H365" i="1"/>
  <c r="H367" i="1"/>
  <c r="H369" i="1"/>
  <c r="H371" i="1"/>
  <c r="H373" i="1"/>
  <c r="H375" i="1"/>
  <c r="H377" i="1"/>
  <c r="H379" i="1"/>
  <c r="H381" i="1"/>
  <c r="H383" i="1"/>
  <c r="H385" i="1"/>
  <c r="H387" i="1"/>
  <c r="H389" i="1"/>
  <c r="H391" i="1"/>
  <c r="H393" i="1"/>
  <c r="H395" i="1"/>
  <c r="H397" i="1"/>
  <c r="H399" i="1"/>
  <c r="H401" i="1"/>
  <c r="H405" i="1"/>
  <c r="H411" i="1"/>
  <c r="H413" i="1"/>
  <c r="H417" i="1"/>
  <c r="H419" i="1"/>
  <c r="H421" i="1"/>
  <c r="H423" i="1"/>
  <c r="H425" i="1"/>
  <c r="H427" i="1"/>
  <c r="H429" i="1"/>
  <c r="H431" i="1"/>
  <c r="H433" i="1"/>
  <c r="H435" i="1"/>
  <c r="H437" i="1"/>
  <c r="H439" i="1"/>
  <c r="H441" i="1"/>
  <c r="H443" i="1"/>
  <c r="H445" i="1"/>
  <c r="H447" i="1"/>
  <c r="H449" i="1"/>
  <c r="H451" i="1"/>
  <c r="H455" i="1"/>
  <c r="H457" i="1"/>
  <c r="H459" i="1"/>
  <c r="H461" i="1"/>
  <c r="H463" i="1"/>
  <c r="H465" i="1"/>
  <c r="H467" i="1"/>
  <c r="H469" i="1"/>
  <c r="H471" i="1"/>
  <c r="H473" i="1"/>
  <c r="H475" i="1"/>
  <c r="H477" i="1"/>
  <c r="H479" i="1"/>
  <c r="H481" i="1"/>
  <c r="H483" i="1"/>
  <c r="H485" i="1"/>
  <c r="H487" i="1"/>
  <c r="H489" i="1"/>
  <c r="H491" i="1"/>
  <c r="H493" i="1"/>
  <c r="H495" i="1"/>
  <c r="H497" i="1"/>
  <c r="H499" i="1"/>
  <c r="H501" i="1"/>
  <c r="H503" i="1"/>
  <c r="H505" i="1"/>
  <c r="H507" i="1"/>
  <c r="H509" i="1"/>
  <c r="H511" i="1"/>
  <c r="H513" i="1"/>
  <c r="H515" i="1"/>
  <c r="H517" i="1"/>
  <c r="H519" i="1"/>
  <c r="H521" i="1"/>
  <c r="H525" i="1"/>
  <c r="H527" i="1"/>
  <c r="H529" i="1"/>
  <c r="H531" i="1"/>
  <c r="H533" i="1"/>
  <c r="H535" i="1"/>
  <c r="H537" i="1"/>
  <c r="H539" i="1"/>
  <c r="H541" i="1"/>
  <c r="H543" i="1"/>
  <c r="H545" i="1"/>
  <c r="H547" i="1"/>
  <c r="H549" i="1"/>
  <c r="H551" i="1"/>
  <c r="H553" i="1"/>
  <c r="H555" i="1"/>
  <c r="H557" i="1"/>
  <c r="H559" i="1"/>
  <c r="H563" i="1"/>
  <c r="H565" i="1"/>
  <c r="H567" i="1"/>
  <c r="H569" i="1"/>
  <c r="H571" i="1"/>
  <c r="H573" i="1"/>
  <c r="H575" i="1"/>
  <c r="H577" i="1"/>
  <c r="H579" i="1"/>
  <c r="H581" i="1"/>
  <c r="H583" i="1"/>
  <c r="H585" i="1"/>
  <c r="H587" i="1"/>
  <c r="H589" i="1"/>
  <c r="H591" i="1"/>
  <c r="H593" i="1"/>
  <c r="H595" i="1"/>
  <c r="H597" i="1"/>
  <c r="H599" i="1"/>
  <c r="H601" i="1"/>
  <c r="H603" i="1"/>
  <c r="H605" i="1"/>
  <c r="H607" i="1"/>
  <c r="H609" i="1"/>
  <c r="H611" i="1"/>
  <c r="H613" i="1"/>
  <c r="H615" i="1"/>
  <c r="H617" i="1"/>
  <c r="H621" i="1"/>
  <c r="H623" i="1"/>
  <c r="H625" i="1"/>
  <c r="H627" i="1"/>
  <c r="H631" i="1"/>
  <c r="H1438" i="1"/>
  <c r="J1440" i="1"/>
  <c r="J1442" i="1"/>
  <c r="J1444" i="1"/>
  <c r="J1446" i="1"/>
  <c r="J1448" i="1"/>
  <c r="J1450" i="1"/>
  <c r="J1452" i="1"/>
  <c r="F124" i="4"/>
  <c r="F300" i="4"/>
  <c r="D299" i="4"/>
  <c r="E351" i="4"/>
  <c r="F581" i="4"/>
  <c r="D580" i="4"/>
  <c r="D528" i="4" s="1"/>
  <c r="F626" i="4"/>
  <c r="D625" i="4"/>
  <c r="H310" i="9"/>
  <c r="E176" i="5"/>
  <c r="G311" i="9"/>
  <c r="E311" i="9" s="1"/>
  <c r="B311" i="9" s="1"/>
  <c r="D176" i="5"/>
  <c r="F238" i="5"/>
  <c r="D7" i="4"/>
  <c r="D44" i="4"/>
  <c r="D50" i="4"/>
  <c r="D139" i="4"/>
  <c r="D196" i="4"/>
  <c r="D311" i="4"/>
  <c r="D344" i="4"/>
  <c r="D643" i="4"/>
  <c r="D421" i="4"/>
  <c r="D567" i="4"/>
  <c r="E7" i="5"/>
  <c r="F12" i="5"/>
  <c r="H290" i="9"/>
  <c r="E87" i="5"/>
  <c r="D1065" i="1" s="1"/>
  <c r="F259" i="5"/>
  <c r="D258" i="5"/>
  <c r="D5" i="6"/>
  <c r="F115" i="6"/>
  <c r="D114" i="6"/>
  <c r="H1331" i="1"/>
  <c r="H1333" i="1"/>
  <c r="H1335" i="1"/>
  <c r="H1337" i="1"/>
  <c r="H1339" i="1"/>
  <c r="H1341" i="1"/>
  <c r="H1343" i="1"/>
  <c r="H1345" i="1"/>
  <c r="H1347" i="1"/>
  <c r="H1349" i="1"/>
  <c r="H1351" i="1"/>
  <c r="H1353" i="1"/>
  <c r="H1355" i="1"/>
  <c r="H1357" i="1"/>
  <c r="H1359" i="1"/>
  <c r="H1361" i="1"/>
  <c r="H1363" i="1"/>
  <c r="H1365" i="1"/>
  <c r="H1367" i="1"/>
  <c r="H1369" i="1"/>
  <c r="H1371" i="1"/>
  <c r="H1373" i="1"/>
  <c r="H1375" i="1"/>
  <c r="H1377" i="1"/>
  <c r="H1379" i="1"/>
  <c r="H1381" i="1"/>
  <c r="H1383" i="1"/>
  <c r="H1385" i="1"/>
  <c r="H1387" i="1"/>
  <c r="H1389" i="1"/>
  <c r="H1391" i="1"/>
  <c r="H1393" i="1"/>
  <c r="H1395" i="1"/>
  <c r="H1397" i="1"/>
  <c r="H1399" i="1"/>
  <c r="H1401" i="1"/>
  <c r="H1403" i="1"/>
  <c r="H1405" i="1"/>
  <c r="H1407" i="1"/>
  <c r="H1409" i="1"/>
  <c r="H1411" i="1"/>
  <c r="H1413" i="1"/>
  <c r="H1415" i="1"/>
  <c r="H1417" i="1"/>
  <c r="H1419" i="1"/>
  <c r="H1421" i="1"/>
  <c r="H1425" i="1"/>
  <c r="H1427" i="1"/>
  <c r="H1429" i="1"/>
  <c r="H1431" i="1"/>
  <c r="H1433" i="1"/>
  <c r="F159" i="4"/>
  <c r="F210" i="4"/>
  <c r="E643" i="4"/>
  <c r="D637" i="1" s="1"/>
  <c r="E529" i="4"/>
  <c r="E310" i="9"/>
  <c r="B310" i="9" s="1"/>
  <c r="F246" i="5"/>
  <c r="D245" i="5"/>
  <c r="D237" i="5" s="1"/>
  <c r="E35" i="6"/>
  <c r="F130" i="6"/>
  <c r="D129" i="6"/>
  <c r="J1474" i="1"/>
  <c r="J1476" i="1"/>
  <c r="J1478" i="1"/>
  <c r="F82" i="4"/>
  <c r="F112" i="4"/>
  <c r="F125" i="4"/>
  <c r="F128" i="4"/>
  <c r="F134" i="4"/>
  <c r="F153" i="4"/>
  <c r="F169" i="4"/>
  <c r="F273" i="4"/>
  <c r="F363" i="4"/>
  <c r="F369" i="4"/>
  <c r="F383" i="4"/>
  <c r="F7" i="5"/>
  <c r="F69" i="5"/>
  <c r="F79" i="5"/>
  <c r="D78" i="5"/>
  <c r="E5" i="6"/>
  <c r="B270" i="9"/>
  <c r="B283" i="9"/>
  <c r="B287" i="9"/>
  <c r="E293" i="9"/>
  <c r="B293" i="9" s="1"/>
  <c r="F652" i="4"/>
  <c r="F35" i="5"/>
  <c r="F239" i="5"/>
  <c r="B73" i="9"/>
  <c r="E76" i="9"/>
  <c r="B76" i="9" s="1"/>
  <c r="B84" i="9"/>
  <c r="B92" i="9"/>
  <c r="B100" i="9"/>
  <c r="B108" i="9"/>
  <c r="B116" i="9"/>
  <c r="B124" i="9"/>
  <c r="B132" i="9"/>
  <c r="B140" i="9"/>
  <c r="B144" i="9"/>
  <c r="B152" i="9"/>
  <c r="B160" i="9"/>
  <c r="B220" i="9"/>
  <c r="B228" i="9"/>
  <c r="B236" i="9"/>
  <c r="B244" i="9"/>
  <c r="B252" i="9"/>
  <c r="B260" i="9"/>
  <c r="B268" i="9"/>
  <c r="E72" i="9"/>
  <c r="B72" i="9" s="1"/>
  <c r="B80" i="9"/>
  <c r="B88" i="9"/>
  <c r="B96" i="9"/>
  <c r="B104" i="9"/>
  <c r="B112" i="9"/>
  <c r="B120" i="9"/>
  <c r="B128" i="9"/>
  <c r="B136" i="9"/>
  <c r="B148" i="9"/>
  <c r="B156" i="9"/>
  <c r="B232" i="9"/>
  <c r="B240" i="9"/>
  <c r="B256" i="9"/>
  <c r="B295" i="9"/>
  <c r="E644" i="4"/>
  <c r="D638" i="1" s="1"/>
  <c r="H638" i="1" s="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6" i="1"/>
  <c r="G137" i="1"/>
  <c r="G138" i="1"/>
  <c r="G139" i="1"/>
  <c r="G140" i="1"/>
  <c r="G141" i="1"/>
  <c r="G142" i="1"/>
  <c r="G143" i="1"/>
  <c r="G144" i="1"/>
  <c r="G145" i="1"/>
  <c r="G146" i="1"/>
  <c r="G148" i="1"/>
  <c r="G149" i="1"/>
  <c r="G150" i="1"/>
  <c r="G151" i="1"/>
  <c r="G152" i="1"/>
  <c r="G153" i="1"/>
  <c r="G154" i="1"/>
  <c r="G155" i="1"/>
  <c r="G156" i="1"/>
  <c r="G157" i="1"/>
  <c r="G158"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8" i="1"/>
  <c r="G289" i="1"/>
  <c r="G290" i="1"/>
  <c r="G291" i="1"/>
  <c r="G292" i="1"/>
  <c r="G295" i="1"/>
  <c r="G296" i="1"/>
  <c r="G297" i="1"/>
  <c r="G298" i="1"/>
  <c r="G299" i="1"/>
  <c r="G300" i="1"/>
  <c r="G301" i="1"/>
  <c r="G302" i="1"/>
  <c r="G303" i="1"/>
  <c r="G304" i="1"/>
  <c r="G305"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40" i="1"/>
  <c r="G341" i="1"/>
  <c r="G342" i="1"/>
  <c r="G343" i="1"/>
  <c r="G344"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G457" i="1"/>
  <c r="G458" i="1"/>
  <c r="G459" i="1"/>
  <c r="G460" i="1"/>
  <c r="G461" i="1"/>
  <c r="G462" i="1"/>
  <c r="G463" i="1"/>
  <c r="G464" i="1"/>
  <c r="G465"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2" i="1"/>
  <c r="G563" i="1"/>
  <c r="G564" i="1"/>
  <c r="G565" i="1"/>
  <c r="G566" i="1"/>
  <c r="G567" i="1"/>
  <c r="G568" i="1"/>
  <c r="G569" i="1"/>
  <c r="G570" i="1"/>
  <c r="G571" i="1"/>
  <c r="G572" i="1"/>
  <c r="G573"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7" i="1"/>
  <c r="G1048" i="1"/>
  <c r="G1049" i="1"/>
  <c r="G1050" i="1"/>
  <c r="G1051" i="1"/>
  <c r="G1052" i="1"/>
  <c r="G1053" i="1"/>
  <c r="G1054" i="1"/>
  <c r="G1055"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5" i="1"/>
  <c r="G1216" i="1"/>
  <c r="G1217" i="1"/>
  <c r="G1218" i="1"/>
  <c r="G1219" i="1"/>
  <c r="G1220" i="1"/>
  <c r="G1221" i="1"/>
  <c r="G1223" i="1"/>
  <c r="G1224" i="1"/>
  <c r="G1225" i="1"/>
  <c r="G1226" i="1"/>
  <c r="G1227" i="1"/>
  <c r="G1228" i="1"/>
  <c r="G1229" i="1"/>
  <c r="G1230" i="1"/>
  <c r="G1231" i="1"/>
  <c r="G1232" i="1"/>
  <c r="G1233" i="1"/>
  <c r="G1234"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9" i="1"/>
  <c r="G1410" i="1"/>
  <c r="G1411" i="1"/>
  <c r="G1412" i="1"/>
  <c r="G1413" i="1"/>
  <c r="G1414" i="1"/>
  <c r="G1415" i="1"/>
  <c r="G1416" i="1"/>
  <c r="G1417" i="1"/>
  <c r="G1418" i="1"/>
  <c r="G1419" i="1"/>
  <c r="G1420" i="1"/>
  <c r="G1421" i="1"/>
  <c r="G1422" i="1"/>
  <c r="G1424" i="1"/>
  <c r="G1425" i="1"/>
  <c r="G1426" i="1"/>
  <c r="G1427" i="1"/>
  <c r="G1428" i="1"/>
  <c r="G1429" i="1"/>
  <c r="G1430" i="1"/>
  <c r="G1431" i="1"/>
  <c r="G1432" i="1"/>
  <c r="G1433" i="1"/>
  <c r="G1434" i="1"/>
  <c r="G1437" i="1"/>
  <c r="G1438" i="1"/>
  <c r="G1439" i="1"/>
  <c r="H1439" i="1"/>
  <c r="G1440" i="1"/>
  <c r="H1440" i="1"/>
  <c r="G1441" i="1"/>
  <c r="H1441" i="1"/>
  <c r="G1442" i="1"/>
  <c r="H1442" i="1"/>
  <c r="G1443" i="1"/>
  <c r="H1443" i="1"/>
  <c r="G1444" i="1"/>
  <c r="H1444" i="1"/>
  <c r="G1445" i="1"/>
  <c r="H1445" i="1"/>
  <c r="G1446" i="1"/>
  <c r="H1446" i="1"/>
  <c r="G1447" i="1"/>
  <c r="H1447" i="1"/>
  <c r="G1448" i="1"/>
  <c r="H1448" i="1"/>
  <c r="G1449" i="1"/>
  <c r="H1449" i="1"/>
  <c r="G1450" i="1"/>
  <c r="H1450" i="1"/>
  <c r="G1451" i="1"/>
  <c r="H1451" i="1"/>
  <c r="G1452" i="1"/>
  <c r="H1452" i="1"/>
  <c r="G1454" i="1"/>
  <c r="G1455" i="1"/>
  <c r="H1455" i="1"/>
  <c r="G1456" i="1"/>
  <c r="H1456" i="1"/>
  <c r="G1457" i="1"/>
  <c r="H1457" i="1"/>
  <c r="G1458" i="1"/>
  <c r="H1458" i="1"/>
  <c r="G1459" i="1"/>
  <c r="H1459" i="1"/>
  <c r="G1460" i="1"/>
  <c r="H1460" i="1"/>
  <c r="G1461" i="1"/>
  <c r="G1462" i="1"/>
  <c r="H1462" i="1"/>
  <c r="G1463" i="1"/>
  <c r="H1463" i="1"/>
  <c r="G1464" i="1"/>
  <c r="H1464" i="1"/>
  <c r="G1465" i="1"/>
  <c r="H1465" i="1"/>
  <c r="G1466" i="1"/>
  <c r="H1466" i="1"/>
  <c r="G1467" i="1"/>
  <c r="H1467" i="1"/>
  <c r="G1468" i="1"/>
  <c r="H1468" i="1"/>
  <c r="G1469" i="1"/>
  <c r="G1470" i="1"/>
  <c r="G1471" i="1"/>
  <c r="H1471" i="1"/>
  <c r="G1472" i="1"/>
  <c r="H1472" i="1"/>
  <c r="G1473" i="1"/>
  <c r="H1473" i="1"/>
  <c r="G1474" i="1"/>
  <c r="H1474" i="1"/>
  <c r="G1475" i="1"/>
  <c r="G1476" i="1"/>
  <c r="H1476" i="1"/>
  <c r="G1477" i="1"/>
  <c r="H1477" i="1"/>
  <c r="G1478" i="1"/>
  <c r="H1478" i="1"/>
  <c r="G1479" i="1"/>
  <c r="H1479" i="1"/>
  <c r="G1480" i="1"/>
  <c r="H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66" i="1"/>
  <c r="G1567" i="1"/>
  <c r="G1568" i="1"/>
  <c r="G1569" i="1"/>
  <c r="G1570" i="1"/>
  <c r="G1571" i="1"/>
  <c r="G1572" i="1"/>
  <c r="G1573" i="1"/>
  <c r="G1574" i="1"/>
  <c r="G1575" i="1"/>
  <c r="G1576" i="1"/>
  <c r="G1577" i="1"/>
  <c r="G1578" i="1"/>
  <c r="G1579" i="1"/>
  <c r="G1580" i="1"/>
  <c r="E412" i="4"/>
  <c r="E291" i="4"/>
  <c r="D287" i="1" s="1"/>
  <c r="H21" i="9"/>
  <c r="G21" i="9"/>
  <c r="F152" i="4"/>
  <c r="F416" i="4"/>
  <c r="F417" i="4"/>
  <c r="F603" i="4"/>
  <c r="F88" i="5"/>
  <c r="F149" i="5"/>
  <c r="F177" i="5"/>
  <c r="F190" i="5"/>
  <c r="F206" i="5"/>
  <c r="F5" i="6"/>
  <c r="D141" i="6"/>
  <c r="D42" i="8"/>
  <c r="G281" i="9"/>
  <c r="E281" i="9" s="1"/>
  <c r="B281" i="9" s="1"/>
  <c r="G280" i="9"/>
  <c r="E280" i="9" s="1"/>
  <c r="B280" i="9" s="1"/>
  <c r="G279" i="9"/>
  <c r="E279" i="9" s="1"/>
  <c r="B279"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H165" i="9"/>
  <c r="G165" i="9"/>
  <c r="E165" i="9" s="1"/>
  <c r="B165" i="9" s="1"/>
  <c r="G164" i="9"/>
  <c r="E164" i="9" s="1"/>
  <c r="B164" i="9" s="1"/>
  <c r="G163" i="9"/>
  <c r="E163" i="9" s="1"/>
  <c r="B163" i="9" s="1"/>
  <c r="G162" i="9"/>
  <c r="E162" i="9" s="1"/>
  <c r="B162" i="9" s="1"/>
  <c r="G161" i="9"/>
  <c r="E161" i="9" s="1"/>
  <c r="B161" i="9" s="1"/>
  <c r="I10" i="9"/>
  <c r="I23" i="3" l="1"/>
  <c r="H19" i="9"/>
  <c r="E19" i="9" s="1"/>
  <c r="B19" i="9" s="1"/>
  <c r="E68" i="5"/>
  <c r="D1046" i="1" s="1"/>
  <c r="G638" i="1"/>
  <c r="C522" i="1"/>
  <c r="F528" i="4"/>
  <c r="F78" i="5"/>
  <c r="C1056" i="1"/>
  <c r="F129" i="6"/>
  <c r="C1423" i="1"/>
  <c r="F258" i="5"/>
  <c r="C1235" i="1"/>
  <c r="F643" i="4"/>
  <c r="C637" i="1"/>
  <c r="F139" i="4"/>
  <c r="C135" i="1"/>
  <c r="E175" i="5"/>
  <c r="D1152" i="1" s="1"/>
  <c r="D1153" i="1"/>
  <c r="I22" i="3"/>
  <c r="F299" i="4"/>
  <c r="D298" i="4"/>
  <c r="C294" i="1"/>
  <c r="I21" i="3"/>
  <c r="F459" i="4"/>
  <c r="C453" i="1"/>
  <c r="D985" i="1"/>
  <c r="I20" i="3"/>
  <c r="F344" i="4"/>
  <c r="C339" i="1"/>
  <c r="D293" i="1"/>
  <c r="E166" i="9"/>
  <c r="B166" i="9" s="1"/>
  <c r="E21" i="9"/>
  <c r="B21" i="9" s="1"/>
  <c r="D68" i="5"/>
  <c r="I25" i="3"/>
  <c r="D1329" i="1"/>
  <c r="E528" i="4"/>
  <c r="D523" i="1"/>
  <c r="F567" i="4"/>
  <c r="C561" i="1"/>
  <c r="F311" i="4"/>
  <c r="C306" i="1"/>
  <c r="F44" i="4"/>
  <c r="C40" i="1"/>
  <c r="F176" i="5"/>
  <c r="D175" i="5"/>
  <c r="H22" i="3"/>
  <c r="C1153" i="1"/>
  <c r="F625" i="4"/>
  <c r="C619" i="1"/>
  <c r="F106" i="4"/>
  <c r="C102" i="1"/>
  <c r="F87" i="5"/>
  <c r="C1065" i="1"/>
  <c r="D408" i="4"/>
  <c r="C345" i="1"/>
  <c r="F224" i="4"/>
  <c r="C220" i="1"/>
  <c r="F237" i="5"/>
  <c r="H23" i="3"/>
  <c r="C1214" i="1"/>
  <c r="F580" i="4"/>
  <c r="C574" i="1"/>
  <c r="F134" i="5"/>
  <c r="C1112" i="1"/>
  <c r="F263" i="4"/>
  <c r="C259" i="1"/>
  <c r="I35" i="3"/>
  <c r="C1518" i="1"/>
  <c r="F114" i="6"/>
  <c r="H27" i="3"/>
  <c r="C1408" i="1"/>
  <c r="F50" i="4"/>
  <c r="C46" i="1"/>
  <c r="F163" i="4"/>
  <c r="C159" i="1"/>
  <c r="F213" i="9"/>
  <c r="B213" i="9" s="1"/>
  <c r="E290" i="4"/>
  <c r="D286" i="1" s="1"/>
  <c r="G1453" i="1"/>
  <c r="E141" i="6"/>
  <c r="D1299" i="1"/>
  <c r="I24" i="3"/>
  <c r="F245" i="5"/>
  <c r="C1222" i="1"/>
  <c r="H24" i="3"/>
  <c r="C1299" i="1"/>
  <c r="F421" i="4"/>
  <c r="D420" i="4"/>
  <c r="C415" i="1"/>
  <c r="F196" i="4"/>
  <c r="C192" i="1"/>
  <c r="F7" i="4"/>
  <c r="D6" i="4"/>
  <c r="C3" i="1"/>
  <c r="E350" i="4"/>
  <c r="D346" i="1"/>
  <c r="G316" i="9"/>
  <c r="E316" i="9" s="1"/>
  <c r="H29" i="3"/>
  <c r="C1436" i="1"/>
  <c r="E290" i="9"/>
  <c r="B290" i="9" s="1"/>
  <c r="F472" i="4"/>
  <c r="C466" i="1"/>
  <c r="D151" i="4"/>
  <c r="F644" i="4"/>
  <c r="K1451" i="9"/>
  <c r="G314" i="9"/>
  <c r="E314" i="9" s="1"/>
  <c r="B314" i="9" s="1"/>
  <c r="I34" i="3"/>
  <c r="C1517" i="1"/>
  <c r="G313" i="9"/>
  <c r="E313" i="9" s="1"/>
  <c r="H28" i="3"/>
  <c r="C1435" i="1"/>
  <c r="E639" i="4"/>
  <c r="D407" i="1"/>
  <c r="I1479" i="1"/>
  <c r="I1478" i="1"/>
  <c r="I1477" i="1"/>
  <c r="I1476" i="1"/>
  <c r="I1474" i="1"/>
  <c r="I1473" i="1"/>
  <c r="I1472" i="1"/>
  <c r="I1471" i="1"/>
  <c r="I1468" i="1"/>
  <c r="I1467" i="1"/>
  <c r="I1466" i="1"/>
  <c r="I1465" i="1"/>
  <c r="I1464" i="1"/>
  <c r="I1463" i="1"/>
  <c r="I1462" i="1"/>
  <c r="I1460" i="1"/>
  <c r="I1459" i="1"/>
  <c r="I1458" i="1"/>
  <c r="I1457" i="1"/>
  <c r="I1456" i="1"/>
  <c r="I1455" i="1"/>
  <c r="I1452" i="1"/>
  <c r="I1451" i="1"/>
  <c r="I1450" i="1"/>
  <c r="I1449" i="1"/>
  <c r="I1448" i="1"/>
  <c r="I1447" i="1"/>
  <c r="I1446" i="1"/>
  <c r="I1444" i="1"/>
  <c r="I1443" i="1"/>
  <c r="I1442" i="1"/>
  <c r="I1441" i="1"/>
  <c r="I1440" i="1"/>
  <c r="I1439" i="1"/>
  <c r="E6" i="5" l="1"/>
  <c r="H278" i="9" s="1"/>
  <c r="D635" i="4"/>
  <c r="C414" i="1"/>
  <c r="F420" i="4"/>
  <c r="H1222" i="1"/>
  <c r="G1222" i="1"/>
  <c r="H159" i="1"/>
  <c r="G159" i="1"/>
  <c r="H345" i="1"/>
  <c r="H1153" i="1"/>
  <c r="G1153" i="1"/>
  <c r="D289" i="4"/>
  <c r="H17" i="3"/>
  <c r="C147" i="1"/>
  <c r="F151" i="4"/>
  <c r="H1436" i="1"/>
  <c r="G1436" i="1"/>
  <c r="H574" i="1"/>
  <c r="G574" i="1"/>
  <c r="H1299" i="1"/>
  <c r="G1299" i="1"/>
  <c r="H46" i="1"/>
  <c r="G46" i="1"/>
  <c r="H1065" i="1"/>
  <c r="G1065" i="1"/>
  <c r="F175" i="5"/>
  <c r="C1152" i="1"/>
  <c r="H306" i="1"/>
  <c r="G306" i="1"/>
  <c r="F68" i="5"/>
  <c r="H21" i="3"/>
  <c r="C1046" i="1"/>
  <c r="D6" i="5"/>
  <c r="D407" i="4"/>
  <c r="C293" i="1"/>
  <c r="F298" i="4"/>
  <c r="H522" i="1"/>
  <c r="G522" i="1"/>
  <c r="G346" i="1"/>
  <c r="H346" i="1"/>
  <c r="I28" i="3"/>
  <c r="D1435" i="1"/>
  <c r="H9" i="3" s="1"/>
  <c r="H1408" i="1"/>
  <c r="G1408" i="1"/>
  <c r="H102" i="1"/>
  <c r="G102" i="1"/>
  <c r="H40" i="1"/>
  <c r="G40" i="1"/>
  <c r="H561" i="1"/>
  <c r="G561" i="1"/>
  <c r="H1329" i="1"/>
  <c r="G1329" i="1"/>
  <c r="H339" i="1"/>
  <c r="G339" i="1"/>
  <c r="E408" i="4"/>
  <c r="D403" i="1" s="1"/>
  <c r="D345" i="1"/>
  <c r="G345" i="1" s="1"/>
  <c r="F350" i="4"/>
  <c r="H192" i="1"/>
  <c r="G192" i="1"/>
  <c r="H259" i="1"/>
  <c r="G259" i="1"/>
  <c r="F408" i="4"/>
  <c r="C403" i="1"/>
  <c r="H453" i="1"/>
  <c r="G453" i="1"/>
  <c r="H294" i="1"/>
  <c r="G294" i="1"/>
  <c r="H637" i="1"/>
  <c r="G637" i="1"/>
  <c r="H1423" i="1"/>
  <c r="G1423" i="1"/>
  <c r="F141" i="6"/>
  <c r="H466" i="1"/>
  <c r="G466" i="1"/>
  <c r="H3" i="1"/>
  <c r="G3" i="1"/>
  <c r="H220" i="1"/>
  <c r="G220" i="1"/>
  <c r="H619" i="1"/>
  <c r="G619" i="1"/>
  <c r="G523" i="1"/>
  <c r="H523" i="1"/>
  <c r="G318" i="9"/>
  <c r="E318" i="9" s="1"/>
  <c r="E317" i="9" s="1"/>
  <c r="B316" i="9"/>
  <c r="E315" i="9"/>
  <c r="I10" i="3" s="1"/>
  <c r="H16" i="3"/>
  <c r="C2" i="1"/>
  <c r="D412" i="4"/>
  <c r="F6" i="4"/>
  <c r="D290" i="4"/>
  <c r="H415" i="1"/>
  <c r="G415" i="1"/>
  <c r="H1518" i="1"/>
  <c r="G1518" i="1"/>
  <c r="H1112" i="1"/>
  <c r="G1112" i="1"/>
  <c r="H1214" i="1"/>
  <c r="G1214" i="1"/>
  <c r="E636" i="4"/>
  <c r="D630" i="1" s="1"/>
  <c r="D522" i="1"/>
  <c r="E635" i="4"/>
  <c r="D629" i="1" s="1"/>
  <c r="E413" i="4"/>
  <c r="E407" i="4"/>
  <c r="D402" i="1" s="1"/>
  <c r="G985" i="1"/>
  <c r="H985" i="1"/>
  <c r="H135" i="1"/>
  <c r="G135" i="1"/>
  <c r="H1235" i="1"/>
  <c r="G1235" i="1"/>
  <c r="H1056" i="1"/>
  <c r="G1056" i="1"/>
  <c r="D636" i="4"/>
  <c r="D633" i="1"/>
  <c r="B313" i="9"/>
  <c r="E312" i="9"/>
  <c r="H1517" i="1"/>
  <c r="G1517" i="1"/>
  <c r="H11" i="3"/>
  <c r="B318" i="9" l="1"/>
  <c r="G1435" i="1"/>
  <c r="D984" i="1"/>
  <c r="F290" i="4"/>
  <c r="C286" i="1"/>
  <c r="H1435" i="1"/>
  <c r="F412" i="4"/>
  <c r="C407" i="1"/>
  <c r="D639" i="4"/>
  <c r="H1046" i="1"/>
  <c r="G1046" i="1"/>
  <c r="C285" i="1"/>
  <c r="F289" i="4"/>
  <c r="D413" i="4"/>
  <c r="D291" i="4"/>
  <c r="H414" i="1"/>
  <c r="G414" i="1"/>
  <c r="E640" i="4"/>
  <c r="E415" i="4"/>
  <c r="D410" i="1" s="1"/>
  <c r="D408" i="1"/>
  <c r="E414" i="4"/>
  <c r="D409" i="1" s="1"/>
  <c r="F407" i="4"/>
  <c r="C402" i="1"/>
  <c r="H147" i="1"/>
  <c r="G147" i="1"/>
  <c r="C984" i="1"/>
  <c r="F6" i="5"/>
  <c r="G285" i="9"/>
  <c r="E285" i="9" s="1"/>
  <c r="B285" i="9" s="1"/>
  <c r="G278" i="9"/>
  <c r="E278" i="9" s="1"/>
  <c r="F636" i="4"/>
  <c r="C630" i="1"/>
  <c r="G2" i="1"/>
  <c r="H2" i="1"/>
  <c r="H403" i="1"/>
  <c r="G403" i="1"/>
  <c r="H293" i="1"/>
  <c r="G293" i="1"/>
  <c r="H1152" i="1"/>
  <c r="G1152" i="1"/>
  <c r="F635" i="4"/>
  <c r="C629" i="1"/>
  <c r="N3" i="9"/>
  <c r="I11" i="3"/>
  <c r="K3" i="9"/>
  <c r="I9" i="3"/>
  <c r="E642" i="4" l="1"/>
  <c r="E641" i="4"/>
  <c r="D634" i="1"/>
  <c r="C408" i="1"/>
  <c r="D640" i="4"/>
  <c r="D415" i="4"/>
  <c r="F413" i="4"/>
  <c r="H285" i="1"/>
  <c r="G285" i="1"/>
  <c r="C633" i="1"/>
  <c r="D641" i="4"/>
  <c r="F639" i="4"/>
  <c r="G286" i="1"/>
  <c r="H286" i="1"/>
  <c r="H8" i="3"/>
  <c r="M3" i="9" s="1"/>
  <c r="G984" i="1"/>
  <c r="H984" i="1"/>
  <c r="H629" i="1"/>
  <c r="G629" i="1"/>
  <c r="B278" i="9"/>
  <c r="E277" i="9"/>
  <c r="D414" i="4"/>
  <c r="H630" i="1"/>
  <c r="G630" i="1"/>
  <c r="H402" i="1"/>
  <c r="G402" i="1"/>
  <c r="C287" i="1"/>
  <c r="F291" i="4"/>
  <c r="H407" i="1"/>
  <c r="G407" i="1"/>
  <c r="F641" i="4" l="1"/>
  <c r="C635" i="1"/>
  <c r="H633" i="1"/>
  <c r="G633" i="1"/>
  <c r="C410" i="1"/>
  <c r="F415" i="4"/>
  <c r="E645" i="4"/>
  <c r="D635" i="1"/>
  <c r="H408" i="1"/>
  <c r="G408" i="1"/>
  <c r="H287" i="1"/>
  <c r="G287" i="1"/>
  <c r="F414" i="4"/>
  <c r="C409" i="1"/>
  <c r="I8" i="3"/>
  <c r="F640" i="4"/>
  <c r="D642" i="4"/>
  <c r="C634" i="1"/>
  <c r="D636" i="1"/>
  <c r="E646" i="4"/>
  <c r="D639" i="1" l="1"/>
  <c r="I18" i="3"/>
  <c r="I19" i="3"/>
  <c r="D640" i="1"/>
  <c r="H634" i="1"/>
  <c r="G634" i="1"/>
  <c r="F642" i="4"/>
  <c r="C636" i="1"/>
  <c r="D646" i="4"/>
  <c r="H409" i="1"/>
  <c r="G409" i="1"/>
  <c r="H635" i="1"/>
  <c r="G635" i="1"/>
  <c r="H410" i="1"/>
  <c r="G410" i="1"/>
  <c r="D645" i="4"/>
  <c r="F645" i="4" l="1"/>
  <c r="H18" i="3"/>
  <c r="C639" i="1"/>
  <c r="G276" i="9"/>
  <c r="E276" i="9" s="1"/>
  <c r="B276" i="9" s="1"/>
  <c r="G636" i="1"/>
  <c r="H636" i="1"/>
  <c r="H7" i="3"/>
  <c r="J3" i="9" s="1"/>
  <c r="H19" i="3"/>
  <c r="C640" i="1"/>
  <c r="F646" i="4"/>
  <c r="H274" i="9" l="1"/>
  <c r="H18" i="9"/>
  <c r="H17" i="9"/>
  <c r="J5" i="9"/>
  <c r="K6" i="9"/>
  <c r="I8" i="9"/>
  <c r="J9" i="9"/>
  <c r="I11" i="9"/>
  <c r="J12" i="9"/>
  <c r="K13" i="9"/>
  <c r="M15" i="9"/>
  <c r="G274" i="9"/>
  <c r="E274" i="9" s="1"/>
  <c r="G18" i="9"/>
  <c r="G17" i="9"/>
  <c r="I7" i="9"/>
  <c r="J8" i="9"/>
  <c r="K9" i="9"/>
  <c r="J11" i="9"/>
  <c r="G15" i="9"/>
  <c r="M272" i="9"/>
  <c r="J17" i="9"/>
  <c r="M16" i="9"/>
  <c r="I6" i="9"/>
  <c r="J7" i="9"/>
  <c r="K8" i="9"/>
  <c r="J10" i="9"/>
  <c r="K11" i="9"/>
  <c r="I13" i="9"/>
  <c r="H15" i="9"/>
  <c r="H16" i="9"/>
  <c r="L272" i="9"/>
  <c r="I17" i="9"/>
  <c r="I5" i="9"/>
  <c r="J6" i="9"/>
  <c r="K7" i="9"/>
  <c r="I9" i="9"/>
  <c r="K10" i="9"/>
  <c r="I12" i="9"/>
  <c r="J13" i="9"/>
  <c r="L15" i="9"/>
  <c r="L16" i="9"/>
  <c r="K5" i="9"/>
  <c r="K12" i="9"/>
  <c r="G16" i="9"/>
  <c r="H639" i="1"/>
  <c r="G639" i="1"/>
  <c r="G640" i="1"/>
  <c r="H640" i="1"/>
  <c r="F15" i="9" l="1"/>
  <c r="E16" i="9"/>
  <c r="E9" i="9"/>
  <c r="B9" i="9" s="1"/>
  <c r="F16" i="9"/>
  <c r="E18" i="9"/>
  <c r="B18" i="9" s="1"/>
  <c r="E15" i="9"/>
  <c r="E13" i="9"/>
  <c r="B13" i="9" s="1"/>
  <c r="E11" i="9"/>
  <c r="B11" i="9" s="1"/>
  <c r="E6" i="9"/>
  <c r="B6" i="9" s="1"/>
  <c r="E7" i="9"/>
  <c r="B7" i="9" s="1"/>
  <c r="E12" i="9"/>
  <c r="B12" i="9" s="1"/>
  <c r="E10" i="9"/>
  <c r="B10" i="9" s="1"/>
  <c r="E17" i="9"/>
  <c r="E8" i="9"/>
  <c r="B8" i="9" s="1"/>
  <c r="B274" i="9"/>
  <c r="E20" i="9"/>
  <c r="I7" i="3" s="1"/>
  <c r="F272" i="9"/>
  <c r="E5" i="9"/>
  <c r="B15" i="9" l="1"/>
  <c r="B16" i="9"/>
  <c r="F14" i="9"/>
  <c r="B5" i="9"/>
  <c r="E4" i="9"/>
  <c r="B272" i="9"/>
  <c r="F20" i="9"/>
  <c r="B17"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<sst xmlns="http://schemas.openxmlformats.org/spreadsheetml/2006/main" count="4374" uniqueCount="3426">
  <si>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</si>
  <si>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</si>
  <si>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</si>
  <si>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</si>
  <si>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</si>
  <si>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</si>
  <si>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</si>
  <si>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</si>
  <si>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</si>
  <si>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</si>
  <si>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</si>
  <si>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</si>
  <si>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</si>
  <si>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</si>
  <si>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</si>
  <si>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</si>
  <si>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</si>
  <si>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</si>
  <si>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</si>
  <si>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</si>
  <si>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</si>
  <si>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</si>
  <si>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</si>
  <si>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</si>
  <si>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</si>
  <si>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</si>
  <si>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</si>
  <si>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</si>
  <si>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</si>
  <si>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</si>
  <si>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</si>
  <si>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</si>
  <si>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</si>
  <si>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</si>
  <si>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</si>
  <si>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</si>
  <si>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</si>
  <si>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</si>
  <si>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</si>
  <si>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</si>
  <si>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</si>
  <si>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</si>
  <si>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</si>
  <si>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</si>
  <si>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</si>
  <si>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</si>
  <si>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</si>
  <si>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</si>
  <si>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42776 - Osnovna škola Sesvetska Sela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</si>
  <si>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</si>
  <si>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</si>
  <si>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</si>
  <si>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</si>
  <si>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</si>
  <si>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</si>
  <si>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</si>
  <si>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</si>
  <si>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</si>
  <si>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</si>
  <si>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</si>
  <si>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</si>
  <si>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</si>
  <si>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</si>
  <si>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</si>
  <si>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</si>
  <si>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</si>
  <si>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</si>
  <si>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</si>
  <si>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</si>
  <si>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</si>
  <si>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</si>
  <si>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</si>
  <si>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</si>
  <si>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</si>
  <si>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</si>
  <si>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</si>
  <si>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</si>
  <si>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</si>
  <si>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</si>
  <si>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</si>
  <si>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</si>
  <si>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</si>
  <si>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</si>
  <si>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</si>
  <si>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</si>
  <si>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</si>
  <si>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</si>
  <si>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</si>
  <si>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</si>
  <si>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</si>
  <si>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</si>
  <si>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</si>
  <si>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</si>
  <si>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</si>
  <si>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</si>
  <si>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</si>
  <si>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</si>
  <si>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</si>
  <si>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</si>
  <si>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</si>
  <si>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</si>
  <si>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</si>
  <si>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</si>
  <si>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</si>
  <si>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</si>
  <si>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</si>
  <si>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</si>
  <si>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</si>
  <si>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</si>
  <si>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</si>
  <si>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</si>
  <si>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</si>
  <si>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</si>
  <si>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</si>
  <si>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</si>
  <si>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</si>
  <si>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</si>
  <si>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</si>
  <si>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</si>
  <si>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</si>
  <si>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</si>
  <si>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</si>
  <si>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</si>
  <si>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</si>
  <si>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</si>
  <si>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</si>
  <si>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</si>
  <si>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</si>
  <si>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</si>
  <si>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</si>
  <si>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</si>
  <si>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</si>
  <si>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</si>
  <si>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</si>
  <si>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</si>
  <si>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</si>
  <si>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</si>
  <si>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</si>
  <si>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</si>
  <si>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</si>
  <si>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</si>
  <si>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</si>
  <si>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</si>
  <si>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</si>
  <si>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</si>
  <si>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</si>
  <si>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</si>
  <si>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</si>
  <si>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</si>
  <si>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</si>
  <si>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</si>
  <si>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</si>
  <si>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</si>
  <si>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</si>
  <si>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</si>
  <si>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</si>
  <si>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</si>
  <si>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</si>
  <si>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</si>
  <si>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</si>
  <si>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</si>
  <si>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</si>
  <si>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</si>
  <si>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</si>
  <si>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</si>
  <si>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</si>
  <si>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</si>
  <si>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</si>
  <si>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</si>
  <si>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</si>
  <si>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</si>
  <si>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</si>
  <si>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</si>
  <si>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</si>
  <si>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</si>
  <si>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</si>
  <si>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</si>
  <si>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</si>
  <si>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</si>
  <si>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</si>
  <si>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</si>
  <si>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</si>
  <si>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</si>
  <si>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</si>
  <si>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</si>
  <si>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</si>
  <si>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</si>
  <si>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</si>
  <si>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</si>
  <si>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</si>
  <si>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</si>
  <si>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</si>
  <si>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</si>
  <si>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</si>
  <si>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</si>
  <si>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</si>
  <si>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</si>
  <si>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</si>
  <si>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</si>
  <si>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</si>
  <si>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</si>
  <si>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</si>
  <si>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</si>
  <si>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</si>
  <si>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</si>
  <si>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</si>
  <si>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</si>
  <si>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</si>
  <si>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</si>
  <si>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</si>
  <si>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</si>
  <si>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</si>
  <si>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</si>
  <si>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</si>
  <si>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</si>
  <si>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</si>
  <si>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</si>
  <si>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</si>
  <si>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</si>
  <si>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</si>
  <si>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</si>
  <si>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</si>
  <si>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</si>
  <si>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</si>
  <si>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</si>
  <si>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</si>
  <si>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</si>
  <si>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</si>
  <si>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</si>
  <si>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</si>
  <si>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</si>
  <si>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</si>
  <si>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</si>
  <si>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</si>
  <si>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</si>
  <si>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</si>
  <si>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</si>
  <si>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</si>
  <si>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</si>
  <si>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</si>
  <si>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</si>
  <si>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</si>
  <si>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</si>
  <si>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</si>
  <si>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</si>
  <si>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</si>
  <si>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</si>
  <si>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</si>
  <si>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</si>
  <si>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</si>
  <si>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</si>
  <si>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</si>
  <si>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</si>
  <si>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</si>
  <si>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</si>
  <si>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</si>
  <si>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</si>
  <si>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</si>
  <si>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</si>
  <si>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</si>
  <si>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</si>
  <si>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</si>
  <si>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</si>
  <si>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</si>
  <si>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</si>
  <si>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</si>
  <si>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</si>
  <si>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</si>
  <si>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</si>
  <si>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</si>
  <si>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</si>
  <si>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</si>
  <si>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</si>
  <si>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</si>
  <si>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</si>
  <si>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</si>
  <si>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</si>
  <si>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</si>
  <si>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</si>
  <si>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</si>
  <si>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</si>
  <si>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</si>
  <si>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</si>
  <si>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</si>
  <si>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</si>
  <si>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</si>
  <si>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</si>
  <si>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</si>
  <si>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</si>
  <si>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</si>
  <si>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</si>
  <si>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</si>
  <si>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</si>
  <si>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</si>
  <si>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</si>
  <si>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</si>
  <si>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</si>
  <si>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</si>
  <si>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</si>
  <si>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</si>
  <si>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</si>
  <si>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</si>
  <si>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</si>
  <si>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</si>
  <si>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</si>
  <si>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</si>
  <si>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</si>
  <si>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</si>
  <si>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</si>
  <si>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</si>
  <si>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</si>
  <si>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</si>
  <si>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</si>
  <si>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</si>
  <si>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</si>
  <si>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</si>
  <si>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</si>
  <si>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</si>
  <si>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</si>
  <si>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</si>
  <si>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</si>
  <si>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</si>
  <si>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</si>
  <si>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</si>
  <si>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</si>
  <si>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</si>
  <si>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</si>
  <si>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</si>
  <si>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</si>
  <si>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</si>
  <si>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</si>
  <si>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</si>
  <si>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</si>
  <si>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</si>
  <si>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</si>
  <si>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</si>
  <si>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</si>
  <si>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</si>
  <si>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</si>
  <si>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</si>
  <si>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</si>
  <si>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</si>
  <si>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</si>
  <si>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</si>
  <si>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</si>
  <si>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</si>
  <si>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</si>
  <si>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</si>
  <si>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</si>
  <si>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</si>
  <si>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</si>
  <si>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</si>
  <si>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</si>
  <si>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</si>
  <si>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</si>
  <si>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</si>
  <si>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</si>
  <si>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</si>
  <si>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</si>
  <si>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</si>
  <si>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</si>
  <si>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</si>
  <si>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</si>
  <si>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</si>
  <si>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</si>
  <si>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</si>
  <si>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</si>
  <si>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</si>
  <si>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</si>
  <si>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</si>
  <si>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</si>
  <si>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</si>
  <si>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</si>
  <si>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</si>
  <si>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</si>
  <si>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</si>
  <si>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</si>
  <si>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</si>
  <si>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</si>
  <si>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</si>
  <si>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</si>
  <si>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</si>
  <si>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</si>
  <si>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</si>
  <si>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</si>
  <si>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</si>
  <si>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</si>
  <si>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</si>
  <si>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</si>
  <si>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</si>
  <si>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</si>
  <si>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</si>
  <si>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</si>
  <si>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</si>
  <si>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</si>
  <si>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</si>
  <si>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</si>
  <si>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</si>
  <si>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</si>
  <si>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</si>
  <si>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</si>
  <si>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</si>
  <si>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</si>
  <si>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</si>
  <si>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</si>
  <si>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</si>
  <si>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</si>
  <si>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</si>
  <si>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</si>
  <si>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</si>
  <si>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</si>
  <si>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</si>
  <si>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</si>
  <si>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</si>
  <si>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</si>
  <si>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</si>
  <si>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</si>
  <si>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</si>
  <si>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</si>
  <si>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</si>
  <si>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</si>
  <si>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</si>
  <si>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</si>
  <si>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</si>
  <si>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</si>
  <si>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</si>
  <si>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</si>
  <si>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</si>
  <si>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</si>
  <si>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</si>
  <si>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</si>
  <si>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</si>
  <si>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</si>
  <si>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</si>
  <si>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</si>
  <si>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</si>
  <si>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</si>
  <si>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</si>
  <si>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</si>
  <si>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</si>
  <si>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</si>
  <si>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</si>
  <si>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</si>
  <si>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</si>
  <si>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</si>
  <si>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</si>
  <si>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</si>
  <si>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</si>
  <si>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</si>
  <si>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</si>
  <si>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</si>
  <si>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</si>
  <si>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</si>
  <si>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</si>
  <si>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</si>
  <si>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</si>
  <si>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</si>
  <si>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</si>
  <si>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</si>
  <si>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</si>
  <si>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</si>
  <si>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</si>
  <si>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</si>
  <si>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</si>
  <si>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</si>
  <si>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</si>
  <si>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</si>
  <si>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</si>
  <si>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</si>
  <si>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</si>
  <si>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</si>
  <si>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</si>
  <si>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</si>
  <si>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</si>
  <si>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</si>
  <si>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</si>
  <si>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</si>
  <si>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</si>
  <si>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</si>
  <si>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</si>
  <si>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</si>
  <si>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</si>
  <si>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</si>
  <si>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</si>
  <si>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</si>
  <si>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</si>
  <si>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</si>
  <si>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</si>
  <si>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</si>
  <si>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</si>
  <si>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</si>
  <si>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</si>
  <si>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</si>
  <si>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</si>
  <si>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</si>
  <si>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</si>
  <si>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</si>
  <si>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</si>
  <si>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</si>
  <si>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</si>
  <si>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</si>
  <si>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</si>
  <si>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</si>
  <si>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</si>
  <si>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</si>
  <si>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</si>
  <si>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</si>
  <si>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</si>
  <si>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</si>
  <si>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</si>
  <si>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</si>
  <si>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</si>
  <si>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</si>
  <si>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</si>
  <si>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</si>
  <si>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</si>
  <si>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</si>
  <si>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</si>
  <si>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</si>
  <si>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</si>
  <si>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</si>
  <si>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</si>
  <si>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</si>
  <si>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</si>
  <si>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</si>
  <si>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</si>
  <si>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</si>
  <si>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</si>
  <si>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</si>
  <si>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</si>
  <si>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</si>
  <si>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</si>
  <si>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</si>
  <si>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</si>
  <si>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</si>
  <si>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</si>
  <si>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</si>
  <si>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</si>
  <si>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</si>
  <si>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</si>
  <si>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</si>
  <si>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</si>
  <si>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</si>
  <si>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</si>
  <si>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</si>
  <si>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</si>
  <si>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</si>
  <si>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</si>
  <si>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</si>
  <si>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</si>
  <si>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</si>
  <si>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</si>
  <si>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</si>
  <si>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</si>
  <si>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</si>
  <si>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</si>
  <si>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</si>
  <si>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</si>
  <si>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</si>
  <si>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</si>
  <si>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</si>
  <si>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</si>
  <si>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</si>
  <si>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</si>
  <si>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</si>
  <si>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</si>
  <si>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</si>
  <si>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</si>
  <si>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</si>
  <si>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</si>
  <si>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</si>
  <si>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</si>
  <si>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</si>
  <si>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</si>
  <si>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</si>
  <si>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</si>
  <si>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</si>
  <si>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</si>
  <si>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</si>
  <si>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</si>
  <si>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</si>
  <si>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</si>
  <si>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</si>
  <si>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</si>
  <si>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</si>
  <si>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</si>
  <si>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</si>
  <si>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</si>
  <si>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</si>
  <si>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</si>
  <si>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</si>
  <si>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</si>
  <si>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</si>
  <si>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</si>
  <si>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</si>
  <si>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</si>
  <si>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</si>
  <si>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</si>
  <si>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</si>
  <si>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</si>
  <si>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</si>
  <si>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</si>
  <si>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</si>
  <si>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</si>
  <si>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</si>
  <si>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</si>
  <si>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</si>
  <si>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</si>
  <si>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</si>
  <si>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</si>
  <si>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</si>
  <si>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</si>
  <si>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</si>
  <si>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</si>
  <si>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</si>
  <si>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</si>
  <si>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</si>
  <si>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</si>
  <si>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</si>
  <si>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</si>
  <si>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</si>
  <si>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</si>
  <si>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</si>
  <si>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</si>
  <si>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</si>
  <si>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</si>
  <si>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</si>
  <si>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</si>
  <si>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</si>
  <si>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</si>
  <si>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</si>
  <si>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</si>
  <si>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</si>
  <si>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</si>
  <si>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</si>
  <si>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</si>
  <si>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</si>
  <si>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</si>
  <si>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</si>
  <si>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</si>
  <si>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</si>
  <si>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</si>
  <si>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</si>
  <si>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</si>
  <si>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</si>
  <si>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</si>
  <si>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</si>
  <si>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</si>
  <si>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</si>
  <si>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</si>
  <si>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</si>
  <si>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</si>
  <si>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</si>
  <si>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</si>
  <si>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</si>
  <si>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</si>
  <si>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</si>
  <si>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</si>
  <si>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</si>
  <si>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</si>
  <si>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</si>
  <si>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</si>
  <si>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</si>
  <si>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</si>
  <si>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</si>
  <si>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</si>
  <si>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</si>
  <si>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</si>
  <si>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</si>
  <si>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</si>
  <si>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</si>
  <si>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</si>
  <si>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</si>
  <si>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</si>
  <si>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</si>
  <si>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</si>
  <si>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</si>
  <si>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</si>
  <si>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</si>
  <si>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</si>
  <si>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</si>
  <si>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</si>
  <si>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</si>
  <si>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</si>
  <si>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</si>
  <si>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</si>
  <si>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</si>
  <si>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</si>
  <si>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</si>
  <si>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</si>
  <si>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</si>
  <si>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</si>
  <si>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</si>
  <si>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</si>
  <si>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</si>
  <si>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</si>
  <si>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</si>
  <si>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</si>
  <si>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</si>
  <si>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</si>
  <si>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</si>
  <si>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</si>
  <si>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</si>
  <si>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</si>
  <si>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</si>
  <si>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</si>
  <si>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</si>
  <si>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</si>
  <si>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</si>
  <si>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</si>
  <si>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</si>
  <si>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</si>
  <si>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</si>
  <si>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</si>
  <si>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</si>
  <si>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</si>
  <si>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</si>
  <si>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</si>
  <si>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</si>
  <si>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</si>
  <si>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</si>
  <si>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</si>
  <si>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</si>
  <si>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</si>
  <si>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</si>
  <si>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</si>
  <si>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</si>
  <si>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</si>
  <si>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</si>
  <si>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</si>
  <si>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</si>
  <si>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</si>
  <si>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</si>
  <si>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</si>
  <si>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</si>
  <si>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</si>
  <si>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</si>
  <si>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</si>
  <si>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</si>
  <si>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</si>
  <si>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</si>
  <si>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</si>
  <si>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</si>
  <si>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</si>
  <si>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</si>
  <si>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</si>
  <si>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</si>
  <si>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</si>
  <si>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</si>
  <si>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</si>
  <si>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</si>
  <si>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</si>
  <si>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</si>
  <si>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</si>
  <si>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</si>
  <si>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</si>
  <si>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</si>
  <si>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</si>
  <si>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</si>
  <si>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</si>
  <si>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</si>
  <si>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</si>
  <si>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</si>
  <si>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</si>
  <si>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</si>
  <si>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</si>
  <si>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</si>
  <si>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</si>
  <si>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</si>
  <si>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</si>
  <si>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</si>
  <si>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</si>
  <si>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</si>
  <si>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</si>
  <si>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</si>
  <si>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</si>
  <si>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</si>
  <si>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</si>
  <si>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</si>
  <si>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</si>
  <si>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</si>
  <si>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</si>
  <si>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</si>
  <si>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</si>
  <si>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</si>
  <si>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</si>
  <si>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</si>
  <si>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</si>
  <si>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</si>
  <si>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</si>
  <si>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</si>
  <si>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</si>
  <si>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</si>
  <si>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</si>
  <si>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</si>
  <si>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</si>
  <si>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</si>
  <si>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</si>
  <si>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</si>
  <si>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</si>
  <si>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</si>
  <si>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</si>
  <si>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</si>
  <si>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</si>
  <si>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</si>
  <si>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</si>
  <si>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</si>
  <si>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</si>
  <si>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</si>
  <si>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</si>
  <si>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</si>
  <si>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</si>
  <si>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</si>
  <si>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</si>
  <si>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</si>
  <si>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</si>
  <si>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</si>
  <si>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</si>
  <si>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</si>
  <si>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</si>
  <si>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</si>
  <si>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</si>
  <si>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</si>
  <si>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</si>
  <si>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</si>
  <si>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</si>
  <si>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</si>
  <si>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</si>
  <si>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</si>
  <si>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</si>
  <si>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</si>
  <si>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</si>
  <si>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</si>
  <si>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</si>
  <si>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</si>
  <si>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</si>
  <si>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</si>
  <si>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</si>
  <si>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</si>
  <si>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</si>
  <si>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</si>
  <si>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</si>
  <si>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</si>
  <si>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</si>
  <si>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</si>
  <si>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</si>
  <si>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</si>
  <si>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</si>
  <si>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</si>
  <si>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</si>
  <si>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</si>
  <si>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</si>
  <si>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</si>
  <si>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</si>
  <si>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</si>
  <si>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</si>
  <si>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</si>
  <si>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</si>
  <si>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</si>
  <si>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</si>
  <si>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</si>
  <si>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</si>
  <si>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</si>
  <si>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</si>
  <si>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</si>
  <si>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</si>
  <si>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</si>
  <si>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</si>
  <si>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</si>
  <si>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</si>
  <si>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</si>
  <si>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</si>
  <si>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</si>
  <si>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</si>
  <si>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</si>
  <si>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</si>
  <si>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</si>
  <si>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</si>
  <si>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</si>
  <si>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</si>
  <si>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</si>
  <si>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</si>
  <si>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</si>
  <si>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</si>
  <si>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</si>
  <si>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</si>
  <si>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</si>
  <si>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</si>
  <si>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</si>
  <si>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</si>
  <si>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</si>
  <si>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</si>
  <si>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</si>
  <si>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</si>
  <si>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</si>
  <si>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</si>
  <si>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</si>
  <si>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</si>
  <si>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</si>
  <si>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</si>
  <si>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</si>
  <si>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</si>
  <si>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</si>
  <si>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</si>
  <si>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</si>
  <si>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</si>
  <si>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</si>
  <si>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</si>
  <si>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</si>
  <si>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</si>
  <si>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</si>
  <si>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</si>
  <si>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</si>
  <si>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</si>
  <si>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</si>
  <si>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</si>
  <si>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</si>
  <si>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</si>
  <si>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</si>
  <si>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</si>
  <si>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</si>
  <si>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</si>
  <si>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</si>
  <si>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</si>
  <si>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</si>
  <si>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</si>
  <si>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</si>
  <si>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</si>
  <si>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</si>
  <si>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</si>
  <si>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</si>
  <si>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</si>
  <si>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</si>
  <si>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</si>
  <si>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</si>
  <si>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</si>
  <si>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</si>
  <si>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</si>
  <si>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</si>
  <si>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</si>
  <si>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</si>
  <si>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</si>
  <si>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</si>
  <si>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</si>
  <si>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</si>
  <si>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</si>
  <si>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</si>
  <si>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</si>
  <si>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</si>
  <si>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</si>
  <si>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</si>
  <si>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</si>
  <si>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</si>
  <si>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</si>
  <si>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</si>
  <si>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</si>
  <si>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</si>
  <si>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</si>
  <si>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</si>
  <si>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</si>
  <si>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</si>
  <si>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</si>
  <si>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</si>
  <si>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</si>
  <si>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</si>
  <si>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</si>
  <si>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</si>
  <si>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</si>
  <si>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</si>
  <si>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</si>
  <si>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</si>
  <si>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</si>
  <si>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</si>
  <si>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</si>
  <si>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</si>
  <si>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</si>
  <si>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</si>
  <si>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</si>
  <si>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</si>
  <si>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</si>
  <si>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</si>
  <si>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</si>
  <si>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</si>
  <si>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</si>
  <si>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</si>
  <si>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</si>
  <si>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</si>
  <si>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</si>
  <si>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</si>
  <si>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</si>
  <si>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</si>
  <si>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</si>
  <si>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</si>
  <si>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</si>
  <si>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</si>
  <si>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</si>
  <si>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</si>
  <si>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</si>
  <si>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</si>
  <si>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</si>
  <si>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</si>
  <si>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</si>
  <si>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</si>
  <si>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</si>
  <si>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</si>
  <si>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</si>
  <si>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</si>
  <si>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</si>
  <si>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</si>
  <si>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</si>
  <si>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</si>
  <si>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</si>
  <si>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</si>
  <si>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</si>
  <si>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</si>
  <si>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</si>
  <si>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</si>
  <si>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</si>
  <si>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</si>
  <si>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</si>
  <si>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</si>
  <si>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</si>
  <si>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</si>
  <si>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</si>
  <si>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</si>
  <si>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</si>
  <si>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</si>
  <si>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</si>
  <si>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</si>
  <si>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</si>
  <si>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</si>
  <si>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</si>
  <si>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</si>
  <si>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</si>
  <si>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</si>
  <si>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</si>
  <si>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</si>
  <si>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</si>
  <si>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</si>
  <si>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</si>
  <si>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</si>
  <si>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</si>
  <si>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</si>
  <si>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</si>
  <si>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</si>
  <si>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</si>
  <si>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</si>
  <si>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</si>
  <si>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</si>
  <si>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</si>
  <si>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</si>
  <si>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</si>
  <si>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</si>
  <si>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</si>
  <si>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</si>
  <si>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</si>
  <si>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</si>
  <si>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</si>
  <si>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</si>
  <si>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</si>
  <si>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</si>
  <si>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</si>
  <si>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</si>
  <si>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</si>
  <si>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</si>
  <si>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</si>
  <si>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</si>
  <si>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</si>
  <si>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</si>
  <si>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</si>
  <si>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</si>
  <si>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</si>
  <si>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</si>
  <si>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</si>
  <si>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</si>
  <si>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</si>
  <si>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</si>
  <si>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</si>
  <si>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</si>
  <si>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</si>
  <si>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</si>
  <si>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</si>
  <si>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</si>
  <si>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</si>
  <si>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</si>
  <si>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</si>
  <si>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</si>
  <si>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</si>
  <si>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</si>
  <si>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</si>
  <si>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</si>
  <si>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</si>
  <si>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</si>
  <si>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</si>
  <si>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</si>
  <si>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</si>
  <si>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</si>
  <si>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</si>
  <si>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</si>
  <si>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</si>
  <si>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</si>
  <si>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</si>
  <si>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</si>
  <si>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</si>
  <si>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</si>
  <si>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</si>
  <si>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</si>
  <si>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</si>
  <si>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</si>
  <si>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</si>
  <si>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</si>
  <si>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</si>
  <si>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</si>
  <si>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</si>
  <si>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</si>
  <si>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</si>
  <si>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</si>
  <si>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</si>
  <si>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</si>
  <si>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</si>
  <si>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</si>
  <si>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</si>
  <si>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</si>
  <si>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</si>
  <si>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</si>
  <si>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</si>
  <si>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</si>
  <si>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</si>
  <si>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</si>
  <si>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</si>
  <si>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</si>
  <si>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</si>
  <si>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</si>
  <si>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</si>
  <si>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</si>
  <si>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</si>
  <si>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</si>
  <si>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</si>
  <si>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</si>
  <si>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</si>
  <si>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</si>
  <si>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</si>
  <si>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</si>
  <si>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</si>
  <si>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</si>
  <si>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</si>
  <si>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</si>
  <si>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</si>
  <si>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</si>
  <si>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</si>
  <si>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</si>
  <si>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</si>
  <si>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</si>
  <si>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</si>
  <si>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</si>
  <si>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</si>
  <si>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</si>
  <si>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</si>
  <si>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</si>
  <si>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</si>
  <si>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</si>
  <si>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</si>
  <si>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</si>
  <si>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</si>
  <si>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</si>
  <si>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</si>
  <si>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</si>
  <si>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</si>
  <si>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</si>
  <si>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</si>
  <si>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</si>
  <si>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</si>
  <si>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</si>
  <si>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</si>
  <si>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</si>
  <si>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</si>
  <si>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</si>
  <si>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</si>
  <si>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</si>
  <si>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</si>
  <si>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</si>
  <si>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</si>
  <si>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</si>
  <si>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</si>
  <si>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</si>
  <si>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</si>
  <si>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</si>
  <si>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</si>
  <si>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</si>
  <si>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</si>
  <si>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</si>
  <si>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</si>
  <si>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</si>
  <si>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</si>
  <si>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</si>
  <si>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</si>
  <si>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</si>
  <si>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</si>
  <si>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</si>
  <si>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</si>
  <si>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</si>
  <si>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</si>
  <si>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</si>
  <si>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</si>
  <si>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</si>
  <si>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</si>
  <si>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</si>
  <si>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</si>
  <si>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</si>
  <si>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</si>
  <si>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</si>
  <si>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</si>
  <si>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</si>
  <si>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</si>
  <si>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</si>
  <si>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</si>
  <si>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</si>
  <si>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</si>
  <si>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</si>
  <si>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</si>
  <si>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</si>
  <si>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</si>
  <si>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</si>
  <si>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</si>
  <si>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</si>
  <si>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</si>
  <si>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</si>
  <si>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</si>
  <si>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</si>
  <si>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</si>
  <si>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</si>
  <si>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</si>
  <si>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</si>
  <si>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</si>
  <si>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</si>
  <si>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</si>
  <si>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</si>
  <si>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</si>
  <si>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</si>
  <si>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</si>
  <si>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</si>
  <si>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</si>
  <si>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</si>
  <si>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</si>
  <si>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</si>
  <si>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</si>
  <si>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</si>
  <si>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</si>
  <si>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</si>
  <si>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</si>
  <si>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</si>
  <si>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</si>
  <si>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</si>
  <si>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</si>
  <si>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</si>
  <si>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</si>
  <si>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</si>
  <si>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</si>
  <si>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</si>
  <si>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</si>
  <si>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</si>
  <si>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</si>
  <si>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</si>
  <si>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</si>
  <si>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</si>
  <si>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</si>
  <si>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</si>
  <si>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</si>
  <si>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</si>
  <si>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</si>
  <si>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</si>
  <si>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</si>
  <si>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</si>
  <si>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</si>
  <si>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</si>
  <si>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</si>
  <si>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</si>
  <si>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</si>
  <si>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</si>
  <si>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</si>
  <si>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</si>
  <si>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</si>
  <si>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</si>
  <si>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</si>
  <si>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</si>
  <si>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</si>
  <si>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</si>
  <si>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</si>
  <si>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</si>
  <si>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</si>
  <si>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</si>
  <si>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</si>
  <si>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</si>
  <si>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</si>
  <si>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</si>
  <si>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</si>
  <si>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</si>
  <si>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</si>
  <si>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</si>
  <si>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</si>
  <si>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</si>
  <si>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</si>
  <si>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</si>
  <si>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</si>
  <si>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</si>
  <si>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</si>
  <si>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</si>
  <si>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</si>
  <si>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</si>
  <si>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</si>
  <si>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</si>
  <si>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</si>
  <si>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</si>
  <si>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</si>
  <si>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</si>
  <si>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</si>
  <si>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</si>
  <si>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</si>
  <si>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</si>
  <si>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</si>
  <si>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</si>
  <si>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</si>
  <si>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</si>
  <si>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</si>
  <si>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</si>
  <si>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</si>
  <si>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</si>
  <si>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</si>
  <si>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</si>
  <si>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</si>
  <si>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</si>
  <si>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</si>
  <si>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</si>
  <si>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</si>
  <si>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</si>
  <si>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</si>
  <si>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</si>
  <si>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</si>
  <si>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</si>
  <si>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</si>
  <si>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</si>
  <si>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</si>
  <si>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</si>
  <si>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</si>
  <si>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</si>
  <si>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</si>
  <si>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</si>
  <si>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</si>
  <si>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</si>
  <si>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</si>
  <si>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</si>
  <si>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</si>
  <si>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</si>
  <si>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</si>
  <si>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</si>
  <si>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</si>
  <si>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</si>
  <si>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</si>
  <si>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</si>
  <si>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</si>
  <si>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</si>
  <si>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</si>
  <si>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</si>
  <si>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</si>
  <si>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</si>
  <si>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</si>
  <si>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</si>
  <si>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</si>
  <si>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</si>
  <si>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</si>
  <si>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</si>
  <si>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</si>
  <si>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</si>
  <si>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</si>
  <si>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</si>
  <si>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</si>
  <si>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</si>
  <si>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</si>
  <si>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</si>
  <si>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</si>
  <si>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</si>
  <si>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</si>
  <si>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</si>
  <si>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</si>
  <si>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</si>
  <si>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</si>
  <si>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</si>
  <si>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</si>
  <si>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</si>
  <si>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</si>
  <si>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</si>
  <si>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</si>
  <si>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</si>
  <si>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</si>
  <si>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</si>
  <si>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</si>
  <si>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</si>
  <si>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</si>
  <si>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</si>
  <si>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</si>
  <si>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</si>
  <si>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</si>
  <si>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</si>
  <si>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</si>
  <si>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</si>
  <si>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</si>
  <si>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</si>
  <si>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</si>
  <si>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</si>
  <si>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</si>
  <si>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</si>
  <si>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</si>
  <si>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</si>
  <si>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</si>
  <si>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</si>
  <si>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</si>
  <si>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</si>
  <si>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</si>
  <si>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</si>
  <si>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</si>
  <si>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</si>
  <si>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</si>
  <si>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</si>
  <si>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</si>
  <si>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</si>
  <si>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</si>
  <si>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</si>
  <si>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</si>
  <si>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</si>
  <si>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</si>
  <si>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</si>
  <si>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</si>
  <si>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</si>
  <si>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</si>
  <si>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</si>
  <si>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</si>
  <si>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</si>
  <si>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</si>
  <si>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</si>
  <si>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</si>
  <si>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</si>
  <si>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</si>
  <si>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</si>
  <si>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</si>
  <si>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</si>
  <si>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</si>
  <si>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</si>
  <si>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</si>
  <si>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</si>
  <si>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</si>
  <si>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</si>
  <si>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</si>
  <si>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</si>
  <si>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</si>
  <si>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</si>
  <si>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</si>
  <si>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</si>
  <si>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</si>
  <si>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</si>
  <si>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</si>
  <si>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</si>
  <si>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</si>
  <si>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</si>
  <si>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</si>
  <si>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</si>
  <si>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</si>
  <si>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</si>
  <si>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</si>
  <si>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</si>
  <si>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</si>
  <si>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</si>
  <si>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</si>
  <si>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</si>
  <si>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</si>
  <si>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</si>
  <si>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</si>
  <si>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</si>
  <si>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</si>
  <si>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</si>
  <si>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</si>
  <si>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</si>
  <si>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</si>
  <si>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</si>
  <si>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</si>
  <si>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</si>
  <si>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</si>
  <si>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</si>
  <si>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</si>
  <si>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</si>
  <si>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</si>
  <si>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</si>
  <si>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</si>
  <si>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</si>
  <si>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</si>
  <si>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</si>
  <si>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</si>
  <si>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</si>
  <si>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</si>
  <si>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</si>
  <si>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</si>
  <si>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</si>
  <si>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</si>
  <si>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</si>
  <si>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</si>
  <si>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</si>
  <si>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</si>
  <si>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</si>
  <si>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</si>
  <si>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</si>
  <si>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</si>
  <si>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</si>
  <si>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</si>
  <si>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</si>
  <si>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</si>
  <si>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</si>
  <si>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</si>
  <si>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</si>
  <si>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</si>
  <si>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</si>
  <si>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</si>
  <si>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</si>
  <si>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</si>
  <si>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</si>
  <si>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</si>
  <si>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</si>
  <si>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</si>
  <si>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</si>
  <si>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</si>
  <si>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</si>
  <si>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</si>
  <si>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</si>
  <si>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</si>
  <si>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</si>
  <si>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</si>
  <si>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</si>
  <si>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</si>
  <si>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</si>
  <si>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</si>
  <si>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</si>
  <si>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</si>
  <si>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</si>
  <si>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</si>
  <si>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</si>
  <si>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</si>
  <si>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</si>
  <si>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</si>
  <si>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</si>
  <si>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</si>
  <si>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</si>
  <si>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</si>
  <si>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</si>
  <si>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</si>
  <si>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</si>
  <si>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</si>
  <si>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</si>
  <si>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</si>
  <si>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</si>
  <si>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</si>
  <si>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</si>
  <si>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</si>
  <si>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</si>
  <si>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</si>
  <si>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</si>
  <si>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</si>
  <si>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</si>
  <si>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</si>
  <si>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</si>
  <si>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</si>
  <si>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</si>
  <si>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</si>
  <si>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</si>
  <si>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</si>
  <si>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</si>
  <si>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</si>
  <si>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</si>
  <si>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</si>
  <si>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</si>
  <si>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</si>
  <si>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</si>
  <si>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</si>
  <si>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</si>
  <si>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</si>
  <si>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</si>
  <si>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</si>
  <si>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</si>
  <si>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</si>
  <si>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</si>
  <si>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</si>
  <si>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</si>
  <si>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</si>
  <si>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</si>
  <si>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</si>
  <si>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</si>
  <si>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</si>
  <si>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</si>
  <si>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</si>
  <si>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</si>
  <si>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</si>
  <si>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</si>
  <si>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</si>
  <si>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</si>
  <si>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</si>
  <si>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</si>
  <si>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</si>
  <si>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</si>
  <si>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</si>
  <si>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</si>
  <si>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</si>
  <si>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</si>
  <si>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</si>
  <si>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</si>
  <si>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</si>
  <si>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</si>
  <si>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</si>
  <si>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</si>
  <si>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</si>
  <si>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</si>
  <si>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</si>
  <si>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</si>
  <si>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</si>
  <si>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</si>
  <si>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</si>
  <si>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</si>
  <si>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</si>
  <si>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</si>
  <si>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</si>
  <si>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</si>
  <si>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</si>
  <si>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</si>
  <si>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</si>
  <si>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</si>
  <si>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</si>
  <si>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</si>
  <si>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</si>
  <si>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</si>
  <si>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</si>
  <si>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</si>
  <si>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</si>
  <si>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</si>
  <si>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</si>
  <si>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</si>
  <si>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</si>
  <si>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</si>
  <si>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</si>
  <si>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</si>
  <si>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</si>
  <si>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</si>
  <si>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</si>
  <si>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</si>
  <si>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</si>
  <si>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</si>
  <si>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</si>
  <si>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</si>
  <si>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</si>
  <si>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</si>
  <si>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</si>
  <si>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</si>
  <si>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</si>
  <si>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</si>
  <si>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</si>
  <si>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</si>
  <si>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</si>
  <si>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</si>
  <si>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</si>
  <si>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</si>
  <si>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</si>
  <si>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</si>
  <si>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</si>
  <si>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</si>
  <si>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</si>
  <si>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</si>
  <si>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</si>
  <si>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</si>
  <si>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</si>
  <si>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</si>
  <si>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</si>
  <si>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</si>
  <si>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</si>
  <si>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</si>
  <si>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</si>
  <si>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</si>
  <si>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</si>
  <si>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</si>
  <si>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</si>
  <si>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</si>
  <si>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</si>
  <si>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</si>
  <si>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</si>
  <si>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</si>
  <si>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</si>
  <si>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</si>
  <si>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</si>
  <si>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</si>
  <si>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</si>
  <si>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</si>
  <si>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</si>
  <si>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</si>
  <si>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</si>
  <si>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</si>
  <si>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</si>
  <si>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</si>
  <si>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</si>
  <si>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</si>
  <si>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</si>
  <si>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</si>
  <si>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</si>
  <si>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</si>
  <si>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</si>
  <si>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</si>
  <si>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</si>
  <si>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</si>
  <si>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</si>
  <si>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</si>
  <si>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</si>
  <si>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</si>
  <si>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</si>
  <si>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</si>
  <si>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</si>
  <si>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</si>
  <si>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</si>
  <si>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</si>
  <si>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</si>
  <si>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</si>
  <si>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</si>
  <si>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</si>
  <si>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</si>
  <si>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</si>
  <si>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</si>
  <si>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</si>
  <si>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</si>
  <si>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</si>
  <si>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</si>
  <si>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</si>
  <si>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</si>
  <si>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</si>
  <si>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</si>
  <si>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</si>
  <si>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</si>
  <si>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</si>
  <si>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</si>
  <si>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</si>
  <si>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</si>
  <si>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</si>
  <si>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</si>
  <si>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</si>
  <si>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</si>
  <si>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</si>
  <si>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</si>
  <si>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</si>
  <si>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</si>
  <si>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</si>
  <si>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</si>
  <si>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</si>
  <si>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</si>
  <si>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</si>
  <si>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</si>
  <si>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</si>
  <si>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</si>
  <si>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</si>
  <si>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</si>
  <si>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</si>
  <si>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</si>
  <si>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</si>
  <si>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</si>
  <si>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</si>
  <si>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</si>
  <si>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</si>
  <si>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</si>
  <si>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</si>
  <si>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</si>
  <si>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</si>
  <si>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</si>
  <si>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</si>
  <si>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</si>
  <si>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</si>
  <si>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</si>
  <si>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</si>
  <si>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</si>
  <si>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</si>
  <si>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</si>
  <si>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</si>
  <si>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</si>
  <si>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</si>
  <si>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</si>
  <si>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</si>
  <si>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</si>
  <si>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</si>
  <si>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</si>
  <si>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</si>
  <si>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</si>
  <si>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</si>
  <si>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</si>
  <si>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</si>
  <si>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</si>
  <si>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</si>
  <si>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</si>
  <si>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</si>
  <si>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</si>
  <si>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</si>
  <si>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</si>
  <si>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</si>
  <si>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</si>
  <si>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</si>
  <si>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</si>
  <si>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</si>
  <si>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</si>
  <si>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</si>
  <si>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</si>
  <si>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</si>
  <si>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</si>
  <si>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</si>
  <si>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</si>
  <si>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</si>
  <si>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</si>
  <si>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</si>
  <si>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</si>
  <si>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</si>
  <si>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</si>
  <si>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</si>
  <si>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</si>
  <si>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</si>
  <si>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</si>
  <si>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</si>
  <si>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</si>
  <si>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</si>
  <si>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</si>
  <si>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</si>
  <si>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</si>
  <si>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</si>
  <si>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</si>
  <si>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</si>
  <si>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</si>
  <si>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</si>
  <si>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</si>
  <si>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</si>
  <si>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</si>
  <si>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</si>
  <si>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</si>
  <si>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</si>
  <si>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</si>
  <si>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</si>
  <si>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</si>
  <si>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</si>
  <si>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</si>
  <si>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</si>
  <si>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</si>
  <si>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</si>
  <si>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</si>
  <si>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</si>
  <si>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</si>
  <si>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</si>
  <si>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</si>
  <si>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</si>
  <si>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</si>
  <si>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</si>
  <si>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</si>
  <si>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</si>
  <si>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</si>
  <si>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</si>
  <si>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</si>
  <si>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</si>
  <si>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</si>
  <si>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</si>
  <si>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</si>
  <si>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</si>
  <si>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</si>
  <si>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</si>
  <si>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</si>
  <si>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</si>
  <si>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</si>
  <si>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</si>
  <si>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</si>
  <si>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</si>
  <si>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</si>
  <si>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</si>
  <si>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</si>
  <si>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</si>
  <si>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</si>
  <si>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</si>
  <si>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</si>
  <si>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</si>
  <si>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</si>
  <si>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</si>
  <si>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</si>
  <si>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</si>
  <si>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</si>
  <si>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</si>
  <si>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</si>
  <si>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</si>
  <si>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</si>
  <si>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</si>
  <si>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</si>
  <si>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</si>
  <si>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</si>
  <si>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</si>
  <si>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</si>
  <si>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</si>
  <si>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</si>
  <si>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</si>
  <si>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</si>
  <si>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</si>
  <si>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</si>
  <si>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</si>
  <si>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</si>
  <si>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</si>
  <si>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</si>
  <si>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</si>
  <si>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</si>
  <si>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</si>
  <si>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</si>
  <si>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</si>
  <si>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</si>
  <si>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</si>
  <si>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</si>
  <si>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</si>
  <si>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</si>
  <si>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</si>
  <si>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</si>
  <si>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</si>
  <si>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</si>
  <si>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</si>
  <si>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</si>
  <si>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</si>
  <si>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</si>
  <si>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</si>
  <si>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</si>
  <si>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</si>
  <si>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</si>
  <si>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</si>
  <si>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</si>
  <si>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</si>
  <si>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</si>
  <si>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</si>
  <si>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</si>
  <si>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</si>
  <si>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</si>
  <si>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</si>
  <si>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</si>
  <si>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</si>
  <si>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</si>
  <si>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</si>
  <si>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</si>
  <si>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</si>
  <si>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</si>
  <si>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</si>
  <si>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</si>
  <si>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</si>
  <si>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</si>
  <si>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</si>
  <si>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</si>
  <si>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</si>
  <si>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</si>
  <si>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</si>
  <si>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</si>
  <si>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</si>
  <si>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</si>
  <si>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</si>
  <si>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</si>
  <si>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</si>
  <si>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</si>
  <si>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</si>
  <si>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</si>
  <si>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</si>
  <si>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</si>
  <si>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</si>
  <si>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</si>
  <si>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</si>
  <si>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</si>
  <si>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</si>
  <si>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</si>
  <si>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</si>
  <si>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</si>
  <si>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</si>
  <si>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</si>
  <si>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</si>
  <si>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</si>
  <si>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</si>
  <si>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</si>
  <si>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</si>
  <si>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</si>
  <si>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</si>
  <si>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</si>
  <si>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</si>
  <si>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</si>
  <si>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</si>
  <si>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</si>
  <si>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</si>
  <si>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</si>
  <si>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</si>
  <si>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</si>
  <si>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</si>
  <si>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</si>
  <si>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</si>
  <si>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</si>
  <si>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</si>
  <si>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</si>
  <si>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</si>
  <si>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</si>
  <si>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</si>
  <si>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</si>
  <si>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</si>
  <si>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</si>
  <si>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</si>
  <si>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</si>
  <si>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</si>
  <si>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</si>
  <si>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</si>
  <si>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</si>
  <si>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</si>
  <si>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</si>
  <si>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</si>
  <si>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</si>
  <si>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</si>
  <si>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</si>
  <si>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</si>
  <si>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</si>
  <si>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</si>
  <si>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</si>
  <si>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</si>
  <si>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</si>
  <si>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</si>
  <si>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</si>
  <si>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</si>
  <si>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</si>
  <si>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</si>
  <si>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</si>
  <si>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</si>
  <si>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</si>
  <si>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</si>
  <si>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</si>
  <si>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</si>
  <si>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</si>
  <si>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</si>
  <si>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</si>
  <si>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</si>
  <si>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</si>
  <si>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</si>
  <si>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</si>
  <si>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</si>
  <si>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</si>
  <si>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</si>
  <si>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</si>
  <si>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</si>
  <si>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</si>
  <si>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</si>
  <si>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</si>
  <si>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</si>
  <si>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</si>
  <si>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</si>
  <si>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</si>
  <si>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</si>
  <si>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</si>
  <si>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</si>
  <si>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</si>
  <si>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</si>
  <si>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</si>
  <si>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</si>
  <si>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</si>
  <si>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</si>
  <si>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</si>
  <si>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</si>
  <si>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</si>
  <si>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</si>
  <si>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</si>
  <si>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</si>
  <si>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</si>
  <si>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</si>
  <si>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</si>
  <si>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</si>
  <si>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</si>
  <si>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</si>
  <si>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</si>
  <si>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</si>
  <si>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</si>
  <si>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</si>
  <si>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</si>
  <si>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</si>
  <si>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</si>
  <si>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</si>
  <si>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</si>
  <si>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</si>
  <si>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</si>
  <si>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</si>
  <si>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</si>
  <si>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</si>
  <si>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</si>
  <si>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</si>
  <si>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</si>
  <si>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</si>
  <si>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</si>
  <si>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</si>
  <si>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</si>
  <si>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</si>
  <si>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</si>
  <si>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</si>
  <si>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</si>
  <si>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</si>
  <si>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</si>
  <si>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</si>
  <si>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</si>
  <si>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</si>
  <si>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</si>
  <si>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</si>
  <si>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</si>
  <si>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</si>
  <si>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</si>
  <si>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</si>
  <si>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</si>
  <si>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</si>
  <si>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</si>
  <si>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</si>
  <si>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</si>
  <si>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</si>
  <si>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</si>
  <si>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</si>
  <si>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</si>
  <si>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</si>
  <si>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</si>
  <si>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</si>
  <si>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</si>
  <si>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</si>
  <si>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</si>
  <si>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</si>
  <si>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</si>
  <si>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</si>
  <si>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</si>
  <si>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</si>
  <si>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</si>
  <si>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</si>
  <si>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</si>
  <si>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</si>
  <si>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</si>
  <si>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</si>
  <si>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</si>
  <si>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</si>
  <si>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</si>
  <si>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</si>
  <si>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</si>
  <si>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</si>
  <si>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</si>
  <si>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</si>
  <si>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</si>
  <si>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</si>
  <si>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</si>
  <si>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</si>
  <si>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</si>
  <si>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</si>
  <si>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</si>
  <si>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</si>
  <si>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</si>
  <si>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</si>
  <si>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</si>
  <si>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</si>
  <si>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</si>
  <si>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</si>
  <si>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</si>
  <si>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</si>
  <si>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</si>
  <si>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</si>
  <si>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</si>
  <si>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</si>
  <si>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</si>
  <si>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</si>
  <si>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</si>
  <si>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</si>
  <si>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</si>
  <si>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</si>
  <si>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</si>
  <si>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</si>
  <si>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</si>
  <si>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</si>
  <si>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</si>
  <si>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</si>
  <si>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</si>
  <si>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</si>
  <si>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</si>
  <si>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</si>
  <si>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</si>
  <si>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</si>
  <si>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</si>
  <si>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</si>
  <si>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</si>
  <si>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</si>
  <si>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</si>
  <si>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</si>
  <si>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</si>
  <si>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</si>
  <si>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</si>
  <si>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</si>
  <si>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</si>
  <si>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</si>
  <si>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</si>
  <si>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</si>
  <si>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</si>
  <si>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</si>
  <si>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</si>
  <si>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</si>
  <si>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</si>
  <si>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</si>
  <si>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</si>
  <si>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</si>
  <si>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</si>
  <si>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</si>
  <si>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</si>
  <si>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</si>
  <si>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</si>
  <si>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</si>
  <si>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</si>
  <si>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</si>
  <si>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</si>
  <si>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</si>
  <si>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</si>
  <si>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</si>
  <si>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</si>
  <si>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</si>
  <si>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</si>
  <si>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</si>
  <si>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</si>
  <si>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</si>
  <si>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</si>
  <si>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</si>
  <si>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</si>
  <si>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</si>
  <si>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</si>
  <si>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</si>
  <si>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</si>
  <si>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</si>
  <si>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</si>
  <si>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</si>
  <si>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</si>
  <si>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</si>
  <si>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</si>
  <si>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</si>
  <si>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</si>
  <si>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</si>
  <si>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</si>
  <si>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</si>
  <si>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</si>
  <si>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</si>
  <si>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</si>
  <si>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</si>
  <si>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</si>
  <si>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</si>
  <si>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</si>
  <si>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</si>
  <si>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</si>
  <si>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</si>
  <si>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</si>
  <si>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</si>
  <si>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</si>
  <si>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</si>
  <si>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</si>
  <si>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</si>
  <si>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</si>
  <si>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</si>
  <si>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</si>
  <si>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</si>
  <si>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</si>
  <si>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</si>
  <si>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</si>
  <si>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</si>
  <si>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</si>
  <si>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</si>
  <si>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</si>
  <si>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</si>
  <si>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</si>
  <si>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</si>
  <si>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</si>
  <si>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</si>
  <si>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</si>
  <si>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</si>
  <si>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</si>
  <si>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</si>
  <si>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</si>
  <si>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</si>
  <si>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</si>
  <si>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</si>
  <si>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</si>
  <si>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</si>
  <si>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</si>
  <si>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</si>
  <si>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</si>
  <si>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</si>
  <si>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</si>
  <si>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</si>
  <si>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</si>
  <si>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</si>
  <si>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</si>
  <si>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</si>
  <si>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</si>
  <si>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</si>
  <si>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</si>
  <si>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</si>
  <si>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</si>
  <si>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</si>
  <si>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</si>
  <si>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</si>
  <si>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</si>
  <si>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</si>
  <si>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</si>
  <si>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</si>
  <si>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</si>
  <si>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</si>
  <si>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</si>
  <si>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</si>
  <si>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</si>
  <si>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</si>
  <si>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</si>
  <si>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</si>
  <si>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</si>
  <si>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</si>
  <si>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</si>
  <si>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</si>
  <si>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</si>
  <si>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</si>
  <si>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</si>
  <si>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</si>
  <si>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</si>
  <si>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</si>
  <si>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</si>
  <si>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</si>
  <si>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</si>
  <si>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</si>
  <si>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</si>
  <si>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</si>
  <si>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</si>
  <si>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</si>
  <si>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</si>
  <si>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</si>
  <si>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</si>
  <si>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</si>
  <si>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</si>
  <si>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</si>
  <si>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</si>
  <si>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</si>
  <si>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</si>
  <si>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</si>
  <si>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</si>
  <si>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</si>
  <si>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</si>
  <si>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</si>
  <si>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</si>
  <si>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</si>
  <si>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</si>
  <si>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</si>
  <si>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</si>
  <si>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</si>
  <si>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</si>
  <si>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</si>
  <si>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</si>
  <si>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</si>
  <si>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</si>
  <si>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</si>
  <si>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</si>
  <si>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</si>
  <si>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</si>
  <si>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</si>
  <si>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</si>
  <si>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</si>
  <si>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</si>
  <si>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</si>
  <si>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</si>
  <si>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</si>
  <si>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</si>
  <si>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</si>
  <si>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</si>
  <si>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</si>
  <si>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</si>
  <si>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</si>
  <si>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</si>
  <si>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</si>
  <si>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</si>
  <si>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</si>
  <si>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</si>
  <si>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</si>
  <si>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</si>
  <si>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</si>
  <si>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</si>
  <si>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</si>
  <si>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</si>
  <si>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</si>
  <si>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</si>
  <si>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</si>
  <si>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</si>
  <si>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</si>
  <si>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</si>
  <si>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</si>
  <si>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</si>
  <si>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</si>
  <si>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</si>
  <si>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</si>
  <si>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</si>
  <si>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</si>
  <si>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</si>
  <si>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</si>
  <si>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</si>
  <si>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</si>
  <si>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</si>
  <si>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</si>
  <si>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</si>
  <si>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</si>
  <si>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</si>
  <si>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</si>
  <si>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</si>
  <si>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</si>
  <si>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</si>
  <si>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</si>
  <si>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</si>
  <si>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</si>
  <si>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</si>
  <si>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</si>
  <si>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</si>
  <si>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</si>
  <si>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</si>
  <si>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</si>
  <si>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</si>
  <si>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</si>
  <si>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</si>
  <si>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</si>
  <si>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</si>
  <si>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</si>
  <si>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</si>
  <si>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</si>
  <si>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</si>
  <si>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</si>
  <si>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</si>
  <si>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</si>
  <si>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</si>
  <si>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</si>
  <si>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</si>
  <si>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</si>
  <si>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</si>
  <si>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</si>
  <si>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</si>
  <si>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</si>
  <si>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</si>
  <si>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</si>
  <si>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</si>
  <si>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</si>
  <si>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</si>
  <si>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</si>
  <si>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</si>
  <si>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</si>
  <si>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</si>
  <si>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</si>
  <si>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</si>
  <si>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</si>
  <si>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</si>
  <si>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</si>
  <si>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</si>
  <si>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</si>
  <si>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</si>
  <si>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</si>
  <si>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</si>
  <si>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</si>
  <si>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</si>
  <si>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</si>
  <si>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</si>
  <si>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</si>
  <si>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</si>
  <si>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</si>
  <si>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</si>
  <si>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</si>
  <si>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</si>
  <si>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</si>
  <si>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</si>
  <si>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</si>
  <si>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</si>
  <si>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</si>
  <si>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</si>
  <si>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</si>
  <si>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</si>
  <si>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</si>
  <si>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</si>
  <si>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</si>
  <si>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</si>
  <si>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</si>
  <si>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</si>
  <si>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</si>
  <si>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</si>
  <si>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</si>
  <si>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</si>
  <si>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</si>
  <si>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</si>
  <si>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</si>
  <si>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</si>
  <si>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</si>
  <si>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</si>
  <si>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</si>
  <si>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</si>
  <si>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</si>
  <si>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</si>
  <si>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</si>
  <si>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</si>
  <si>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</si>
  <si>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</si>
  <si>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</si>
  <si>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</si>
  <si>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</si>
  <si>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</si>
  <si>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</si>
  <si>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</si>
  <si>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</si>
  <si>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</si>
  <si>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</si>
  <si>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</si>
  <si>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</si>
  <si>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</si>
  <si>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</si>
  <si>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</si>
  <si>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</si>
  <si>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</si>
  <si>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</si>
  <si>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</si>
  <si>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</si>
  <si>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</si>
  <si>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</si>
  <si>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</si>
  <si>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</si>
  <si>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</si>
  <si>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</si>
  <si>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</si>
  <si>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</si>
  <si>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</si>
  <si>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</si>
  <si>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</si>
  <si>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</si>
  <si>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</si>
  <si>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</si>
  <si>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</si>
  <si>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</si>
  <si>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</si>
  <si>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</si>
  <si>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</si>
  <si>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</si>
  <si>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</si>
  <si>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</si>
  <si>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</si>
  <si>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</si>
  <si>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</si>
  <si>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</si>
  <si>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</si>
  <si>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</si>
  <si>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</si>
  <si>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</si>
  <si>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</si>
  <si>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</si>
  <si>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</si>
  <si>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</si>
  <si>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</si>
  <si>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</si>
  <si>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</si>
  <si>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</si>
  <si>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</si>
  <si>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</si>
  <si>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</si>
  <si>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</si>
  <si>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</si>
  <si>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</si>
  <si>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</si>
  <si>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</si>
  <si>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</si>
  <si>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</si>
  <si>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</si>
  <si>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</si>
  <si>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</si>
  <si>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</si>
  <si>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</si>
  <si>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</si>
  <si>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</si>
  <si>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</si>
  <si>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</si>
  <si>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</si>
  <si>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</si>
  <si>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</si>
  <si>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</si>
  <si>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</si>
  <si>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</si>
  <si>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</si>
  <si>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</si>
  <si>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</si>
  <si>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</si>
  <si>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</si>
  <si>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</si>
  <si>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</si>
  <si>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</si>
  <si>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</si>
  <si>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</si>
  <si>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</si>
  <si>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</si>
  <si>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</si>
  <si>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</si>
  <si>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</si>
  <si>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</si>
  <si>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</si>
  <si>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</si>
  <si>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</si>
  <si>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</si>
  <si>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</si>
  <si>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</si>
  <si>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</si>
  <si>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</si>
  <si>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</si>
  <si>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</si>
  <si>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</si>
  <si>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</si>
  <si>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</si>
  <si>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</si>
  <si>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</si>
  <si>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</si>
  <si>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</si>
  <si>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</si>
  <si>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</si>
  <si>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</si>
  <si>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</si>
  <si>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</si>
  <si>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</si>
  <si>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</si>
  <si>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</si>
  <si>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</si>
  <si>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</si>
  <si>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</si>
  <si>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</si>
  <si>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</si>
  <si>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</si>
  <si>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</si>
  <si>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</si>
  <si>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</si>
  <si>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</si>
  <si>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</si>
  <si>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</si>
  <si>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</si>
  <si>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</si>
  <si>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</si>
  <si>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</si>
  <si>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</si>
  <si>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</si>
  <si>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</si>
  <si>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</si>
  <si>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</si>
  <si>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</si>
  <si>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</si>
  <si>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</si>
  <si>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</si>
  <si>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</si>
  <si>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</si>
  <si>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</si>
  <si>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</si>
  <si>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</si>
  <si>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</si>
  <si>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</si>
  <si>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</si>
  <si>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</si>
  <si>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</si>
  <si>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</si>
  <si>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</si>
  <si>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</si>
  <si>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</si>
  <si>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</si>
  <si>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</si>
  <si>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</si>
  <si>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</si>
  <si>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</si>
  <si>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</si>
  <si>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</si>
  <si>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</si>
  <si>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</si>
  <si>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</si>
  <si>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</si>
  <si>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</si>
  <si>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</si>
  <si>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</si>
  <si>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</si>
  <si>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</si>
  <si>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</si>
  <si>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</si>
  <si>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</si>
  <si>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</si>
  <si>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</si>
  <si>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</si>
  <si>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</si>
  <si>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</si>
  <si>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</si>
  <si>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</si>
  <si>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</si>
  <si>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</si>
  <si>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</si>
  <si>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</si>
  <si>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</si>
  <si>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</si>
  <si>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</si>
  <si>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</si>
  <si>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</si>
  <si>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</si>
  <si>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</si>
  <si>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</si>
  <si>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</si>
  <si>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</si>
  <si>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</si>
  <si>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</si>
  <si>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</si>
  <si>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</si>
  <si>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</si>
  <si>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</si>
  <si>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</si>
  <si>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</si>
  <si>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</si>
  <si>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</si>
  <si>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</si>
  <si>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</si>
  <si>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</si>
  <si>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</si>
  <si>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</si>
  <si>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</si>
  <si>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</si>
  <si>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</si>
  <si>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</si>
  <si>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</si>
  <si>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</si>
  <si>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</si>
  <si>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</si>
  <si>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</si>
  <si>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</si>
  <si>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</si>
  <si>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</si>
  <si>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</si>
  <si>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</si>
  <si>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</si>
  <si>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</si>
  <si>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</si>
  <si>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</si>
  <si>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</si>
  <si>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</si>
  <si>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</si>
  <si>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</si>
  <si>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</si>
  <si>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</si>
  <si>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</si>
  <si>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</si>
  <si>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</si>
  <si>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</si>
  <si>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</si>
  <si>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</si>
  <si>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</si>
  <si>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</si>
  <si>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</si>
  <si>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</si>
  <si>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</si>
  <si>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</si>
  <si>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</si>
  <si>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</si>
  <si>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</si>
  <si>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</si>
  <si>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</si>
  <si>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</si>
  <si>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</si>
  <si>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</si>
  <si>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</si>
  <si>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</si>
  <si>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</si>
  <si>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</si>
  <si>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</si>
  <si>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</si>
  <si>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</si>
  <si>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</si>
  <si>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</si>
  <si>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</si>
  <si>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</si>
  <si>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</si>
  <si>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</si>
  <si>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</si>
  <si>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</si>
  <si>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</si>
  <si>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</si>
  <si>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</si>
  <si>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</si>
  <si>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</si>
  <si>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</si>
  <si>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</si>
  <si>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</si>
  <si>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</si>
  <si>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</si>
  <si>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</si>
  <si>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</si>
  <si>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</si>
  <si>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</si>
  <si>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</si>
  <si>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</si>
  <si>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</si>
  <si>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</si>
  <si>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</si>
  <si>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</si>
  <si>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</si>
  <si>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</si>
  <si>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</si>
  <si>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</si>
  <si>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</si>
  <si>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</si>
  <si>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</si>
  <si>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</si>
  <si>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</si>
  <si>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</si>
  <si>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</si>
  <si>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</si>
  <si>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</si>
  <si>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</si>
  <si>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</si>
  <si>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</si>
  <si>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</si>
  <si>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</si>
  <si>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</si>
  <si>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</si>
  <si>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</si>
  <si>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</si>
  <si>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</si>
  <si>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</si>
  <si>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</si>
  <si>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</si>
  <si>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</si>
  <si>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</si>
  <si>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</si>
  <si>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</si>
  <si>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</si>
  <si>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</si>
  <si>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</si>
  <si>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</si>
  <si>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</si>
  <si>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</si>
  <si>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</si>
  <si>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</si>
  <si>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</si>
  <si>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</si>
  <si>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</si>
  <si>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</si>
  <si>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</si>
  <si>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</si>
  <si>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</si>
  <si>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</si>
  <si>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</si>
  <si>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</si>
  <si>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</si>
  <si>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</si>
  <si>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</si>
  <si>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</si>
  <si>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</si>
  <si>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</si>
  <si>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</si>
  <si>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</si>
  <si>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</si>
  <si>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</si>
  <si>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</si>
  <si>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</si>
  <si>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</si>
  <si>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</si>
  <si>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</si>
  <si>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</si>
  <si>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</si>
  <si>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</si>
  <si>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</si>
  <si>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</si>
  <si>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</si>
  <si>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</si>
  <si>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</si>
  <si>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</si>
  <si>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</si>
  <si>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</si>
  <si>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</si>
  <si>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</si>
  <si>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</si>
  <si>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</si>
  <si>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</si>
  <si>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</si>
  <si>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</si>
  <si>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</si>
  <si>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</si>
  <si>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</si>
  <si>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</si>
  <si>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</si>
  <si>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</si>
  <si>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</si>
  <si>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</si>
  <si>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</si>
  <si>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</si>
  <si>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</si>
  <si>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</si>
  <si>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</si>
  <si>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</si>
  <si>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</si>
  <si>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</si>
  <si>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</si>
  <si>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</si>
  <si>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</si>
  <si>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</si>
  <si>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</si>
  <si>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</si>
  <si>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</si>
  <si>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</si>
  <si>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</si>
  <si>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</si>
  <si>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</si>
  <si>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</si>
  <si>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</si>
  <si>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</si>
  <si>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</si>
  <si>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</si>
  <si>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</si>
  <si>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</si>
  <si>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</si>
  <si>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</si>
  <si>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</si>
  <si>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</si>
  <si>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</si>
  <si>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</si>
  <si>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</si>
  <si>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</si>
  <si>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</si>
  <si>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</si>
  <si>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</si>
  <si>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</si>
  <si>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</si>
  <si>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</si>
  <si>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</si>
  <si>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</si>
  <si>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</si>
  <si>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</si>
  <si>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</si>
  <si>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</si>
  <si>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</si>
  <si>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</si>
  <si>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</si>
  <si>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</si>
  <si>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</si>
  <si>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</si>
  <si>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</si>
  <si>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</si>
  <si>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</si>
  <si>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</si>
  <si>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</si>
  <si>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</si>
  <si>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</si>
  <si>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</si>
  <si>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</si>
  <si>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</si>
  <si>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</si>
  <si>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</si>
  <si>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</si>
  <si>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</si>
  <si>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</si>
  <si>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</si>
  <si>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</si>
  <si>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</si>
  <si>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</si>
  <si>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</si>
  <si>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</si>
  <si>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</si>
  <si>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</si>
  <si>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</si>
  <si>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</si>
  <si>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</si>
  <si>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</si>
  <si>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</si>
  <si>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</si>
  <si>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</si>
  <si>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</si>
  <si>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</si>
  <si>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</si>
  <si>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</si>
  <si>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</si>
  <si>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</si>
  <si>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</si>
  <si>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</si>
  <si>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</si>
  <si>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</si>
  <si>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</si>
  <si>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</si>
  <si>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</si>
  <si>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</si>
  <si>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</si>
  <si>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</si>
  <si>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</si>
  <si>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</si>
  <si>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</si>
  <si>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</si>
  <si>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</si>
  <si>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</si>
  <si>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</si>
  <si>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</si>
  <si>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</si>
  <si>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</si>
  <si>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</si>
  <si>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</si>
  <si>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</si>
  <si>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</si>
  <si>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</si>
  <si>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</si>
  <si>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</si>
  <si>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</si>
  <si>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</si>
  <si>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</si>
  <si>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</si>
  <si>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</si>
  <si>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</si>
  <si>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</si>
  <si>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</si>
  <si>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</si>
  <si>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</si>
  <si>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</si>
  <si>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</si>
  <si>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</si>
  <si>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</si>
  <si>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</si>
  <si>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</si>
  <si>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</si>
  <si>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</si>
  <si>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</si>
  <si>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</si>
  <si>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</si>
  <si>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</si>
  <si>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</si>
  <si>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</si>
  <si>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</si>
  <si>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</si>
  <si>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</si>
  <si>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</si>
  <si>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</si>
  <si>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</si>
  <si>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</si>
  <si>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</si>
  <si>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</si>
  <si>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</si>
  <si>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</si>
  <si>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</si>
  <si>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</si>
  <si>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</si>
  <si>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</si>
  <si>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</si>
  <si>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</si>
  <si>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</si>
  <si>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</si>
  <si>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</si>
  <si>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</si>
  <si>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</si>
  <si>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</si>
  <si>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</si>
  <si>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</si>
  <si>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</si>
  <si>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</si>
  <si>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</si>
  <si>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</si>
  <si>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</si>
  <si>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</si>
  <si>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</si>
  <si>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</si>
  <si>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</si>
  <si>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</si>
  <si>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</si>
  <si>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</si>
  <si>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</si>
  <si>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</si>
  <si>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</si>
  <si>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</si>
  <si>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</si>
  <si>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</si>
  <si>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</si>
  <si>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</si>
  <si>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</si>
  <si>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</si>
  <si>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</si>
  <si>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</si>
  <si>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</si>
  <si>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</si>
  <si>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</si>
  <si>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</si>
  <si>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</si>
  <si>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</si>
  <si>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</si>
  <si>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</si>
  <si>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</si>
  <si>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</si>
  <si>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</si>
  <si>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</si>
  <si>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</si>
  <si>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</si>
  <si>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</si>
  <si>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</si>
  <si>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</si>
  <si>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</si>
  <si>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</si>
  <si>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</si>
  <si>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</si>
  <si>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</si>
  <si>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</si>
  <si>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</si>
  <si>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</si>
  <si>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</si>
  <si>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</si>
  <si>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</si>
  <si>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</si>
  <si>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</si>
  <si>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</si>
  <si>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</si>
  <si>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</si>
  <si>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</si>
  <si>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</si>
  <si>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</si>
  <si>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</si>
  <si>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</si>
  <si>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</si>
  <si>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</si>
  <si>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</si>
  <si>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</si>
  <si>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</si>
  <si>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</si>
  <si>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</si>
  <si>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</si>
  <si>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</si>
  <si>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</si>
  <si>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</si>
  <si>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</si>
  <si>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</si>
  <si>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</si>
  <si>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</si>
  <si>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</si>
  <si>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</si>
  <si>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</si>
  <si>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</si>
  <si>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</si>
  <si>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</si>
  <si>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</si>
  <si>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</si>
  <si>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</si>
  <si>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</si>
  <si>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</si>
  <si>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</si>
  <si>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</si>
  <si>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</si>
  <si>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</si>
  <si>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</si>
  <si>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</si>
  <si>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</si>
  <si>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</si>
  <si>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</si>
  <si>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</si>
  <si>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</si>
  <si>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</si>
  <si>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</si>
  <si>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</si>
  <si>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</si>
  <si>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</si>
  <si>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</si>
  <si>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</si>
  <si>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</si>
  <si>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</si>
  <si>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</si>
  <si>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</si>
  <si>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</si>
  <si>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</si>
  <si>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</si>
  <si>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</si>
  <si>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</si>
  <si>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</si>
  <si>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</si>
  <si>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</si>
  <si>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</si>
  <si>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</si>
  <si>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</si>
  <si>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</si>
  <si>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</si>
  <si>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</si>
  <si>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</si>
  <si>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</si>
  <si>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</si>
  <si>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</si>
  <si>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</si>
  <si>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</si>
  <si>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</si>
  <si>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</si>
  <si>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</si>
  <si>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</si>
  <si>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</si>
  <si>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</si>
  <si>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</si>
  <si>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</si>
  <si>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</si>
  <si>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</si>
  <si>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</si>
  <si>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</si>
  <si>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</si>
  <si>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</si>
  <si>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</si>
  <si>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</si>
  <si>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</si>
  <si>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</si>
  <si>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</si>
  <si>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</si>
  <si>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</si>
  <si>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</si>
  <si>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</si>
  <si>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</si>
  <si>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</si>
  <si>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</si>
  <si>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</si>
  <si>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</si>
  <si>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</si>
  <si>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</si>
  <si>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</si>
  <si>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</si>
  <si>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</si>
  <si>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</si>
  <si>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</si>
  <si>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</si>
  <si>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</si>
  <si>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</si>
  <si>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</si>
  <si>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</si>
  <si>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</si>
  <si>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</si>
  <si>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</si>
  <si>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</si>
  <si>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</si>
  <si>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</si>
  <si>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</si>
  <si>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</si>
  <si>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</si>
  <si>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</si>
  <si>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</si>
  <si>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</si>
  <si>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</si>
  <si>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</si>
  <si>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</si>
  <si>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</si>
  <si>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</si>
  <si>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</si>
  <si>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</si>
  <si>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</si>
  <si>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</si>
  <si>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</si>
  <si>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</si>
  <si>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</si>
  <si>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</si>
  <si>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</si>
  <si>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</si>
  <si>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</si>
  <si>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</si>
  <si>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</si>
  <si>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</si>
  <si>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</si>
  <si>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</si>
  <si>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</si>
  <si>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</si>
  <si>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</si>
  <si>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</si>
  <si>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</si>
  <si>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</si>
  <si>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</si>
  <si>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</si>
  <si>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</si>
  <si>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</si>
  <si>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</si>
  <si>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</si>
  <si>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</si>
  <si>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</si>
  <si>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</si>
  <si>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</si>
  <si>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</si>
  <si>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</si>
  <si>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</si>
  <si>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</si>
  <si>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</si>
  <si>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</si>
  <si>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</si>
  <si>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</si>
  <si>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</si>
  <si>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</si>
  <si>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</si>
  <si>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</si>
  <si>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</si>
  <si>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</si>
  <si>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</si>
  <si>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</si>
  <si>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</si>
  <si>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</si>
  <si>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</si>
  <si>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</si>
  <si>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</si>
  <si>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</si>
  <si>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</si>
  <si>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</si>
  <si>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</si>
  <si>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</si>
  <si>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</si>
  <si>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</si>
  <si>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</si>
  <si>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</si>
  <si>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</si>
  <si>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</si>
  <si>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</si>
  <si>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</si>
  <si>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</si>
  <si>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</si>
  <si>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</si>
  <si>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</si>
  <si>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</si>
  <si>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</si>
  <si>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</si>
  <si>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</si>
  <si>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</si>
  <si>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</si>
  <si>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</si>
  <si>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</si>
  <si>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</si>
  <si>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</si>
  <si>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</si>
  <si>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</si>
  <si>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</si>
  <si>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</si>
  <si>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</si>
  <si>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</si>
  <si>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</si>
  <si>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</si>
  <si>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</si>
  <si>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</si>
  <si>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</si>
  <si>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</si>
  <si>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</si>
  <si>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</si>
  <si>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</si>
  <si>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</si>
  <si>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</si>
  <si>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</si>
  <si>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</si>
  <si>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</si>
  <si>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</si>
  <si>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</si>
  <si>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</si>
  <si>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</si>
  <si>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</si>
  <si>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</si>
  <si>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</si>
  <si>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</si>
  <si>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</si>
  <si>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</si>
  <si>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</si>
  <si>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</si>
  <si>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</si>
  <si>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</si>
  <si>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</si>
  <si>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</si>
  <si>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</si>
  <si>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</si>
  <si>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</si>
  <si>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</si>
  <si>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</si>
  <si>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</si>
  <si>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</si>
  <si>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</si>
  <si>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</si>
  <si>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</si>
  <si>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</si>
  <si>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</si>
  <si>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</si>
  <si>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</si>
  <si>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</si>
  <si>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</si>
  <si>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</si>
  <si>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</si>
  <si>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</si>
  <si>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</si>
  <si>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</si>
  <si>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</si>
  <si>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</si>
  <si>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</si>
  <si>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</si>
  <si>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</si>
  <si>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</si>
  <si>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</si>
  <si>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</si>
  <si>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</si>
  <si>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</si>
  <si>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</si>
  <si>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</si>
  <si>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</si>
  <si>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</si>
  <si>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</si>
  <si>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</si>
  <si>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</si>
  <si>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</si>
  <si>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</si>
  <si>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</si>
  <si>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</si>
  <si>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</si>
  <si>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</si>
  <si>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</si>
  <si>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</si>
  <si>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</si>
  <si>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</si>
  <si>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</si>
  <si>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</si>
  <si>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</si>
  <si>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</si>
  <si>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</si>
  <si>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</si>
  <si>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</si>
  <si>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</si>
  <si>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</si>
  <si>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</si>
  <si>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</si>
  <si>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</si>
  <si>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</si>
  <si>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</si>
  <si>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</si>
  <si>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</si>
  <si>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</si>
  <si>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</si>
  <si>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</si>
  <si>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</si>
  <si>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</si>
  <si>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</si>
  <si>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</si>
  <si>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</si>
  <si>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</si>
  <si>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</si>
  <si>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</si>
  <si>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</si>
  <si>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</si>
  <si>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OŠ SESVETSKA SELA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</si>
</sst>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2436415.88</v>
      </c>
      <c r="D2" s="6">
        <f>'PR-RAS'!E6</f>
        <v>3030402.58</v>
      </c>
      <c r="E2" s="6">
        <v>0</v>
      </c>
      <c r="F2" s="6">
        <v>0</v>
      </c>
      <c r="G2" s="7">
        <f t="shared" ref="G2:G264" si="0">(B2/1000)*(C2*1+D2*2)</f>
        <v>8497.2210399999985</v>
      </c>
      <c r="H2" s="7">
        <f t="shared" ref="H2:H264" si="1">ABS(C2-ROUND(C2,0))+ABS(D2-ROUND(D2,0))</f>
        <v>0.5400000000372529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1912105.8099999998</v>
      </c>
      <c r="D46" s="1">
        <f>'PR-RAS'!E50</f>
        <v>2433593.54</v>
      </c>
      <c r="E46" s="1">
        <v>0</v>
      </c>
      <c r="F46" s="1">
        <v>0</v>
      </c>
      <c r="G46" s="2">
        <f t="shared" si="0"/>
        <v>305068.18004999997</v>
      </c>
      <c r="H46" s="2">
        <f t="shared" si="1"/>
        <v>0.65000000013969839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1868905.13</v>
      </c>
      <c r="D64" s="1">
        <f>'PR-RAS'!E68</f>
        <v>2388019.06</v>
      </c>
      <c r="E64" s="1">
        <v>0</v>
      </c>
      <c r="F64" s="1">
        <v>0</v>
      </c>
      <c r="G64" s="2">
        <f t="shared" si="0"/>
        <v>418631.42475000001</v>
      </c>
      <c r="H64" s="2">
        <f t="shared" si="1"/>
        <v>0.18999999994412065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1868905.13</v>
      </c>
      <c r="D65" s="1">
        <f>'PR-RAS'!E69</f>
        <v>2388019.06</v>
      </c>
      <c r="E65" s="1">
        <v>0</v>
      </c>
      <c r="F65" s="1">
        <v>0</v>
      </c>
      <c r="G65" s="2">
        <f t="shared" si="0"/>
        <v>425276.36800000002</v>
      </c>
      <c r="H65" s="2">
        <f t="shared" si="1"/>
        <v>0.18999999994412065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13320.8</v>
      </c>
      <c r="D70" s="1">
        <f>'PR-RAS'!E74</f>
        <v>0</v>
      </c>
      <c r="E70" s="1">
        <v>0</v>
      </c>
      <c r="F70" s="1">
        <v>0</v>
      </c>
      <c r="G70" s="2">
        <f t="shared" si="0"/>
        <v>919.13520000000005</v>
      </c>
      <c r="H70" s="2">
        <f t="shared" si="1"/>
        <v>0.2000000000007276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13320.8</v>
      </c>
      <c r="D71" s="1">
        <f>'PR-RAS'!E75</f>
        <v>0</v>
      </c>
      <c r="E71" s="1">
        <v>0</v>
      </c>
      <c r="F71" s="1">
        <v>0</v>
      </c>
      <c r="G71" s="2">
        <f t="shared" si="0"/>
        <v>932.45600000000002</v>
      </c>
      <c r="H71" s="2">
        <f t="shared" si="1"/>
        <v>0.2000000000007276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29879.88</v>
      </c>
      <c r="D73" s="1">
        <f>'PR-RAS'!E77</f>
        <v>45574.48</v>
      </c>
      <c r="E73" s="1">
        <v>0</v>
      </c>
      <c r="F73" s="1">
        <v>0</v>
      </c>
      <c r="G73" s="2">
        <f t="shared" si="0"/>
        <v>8714.0764799999997</v>
      </c>
      <c r="H73" s="2">
        <f t="shared" si="1"/>
        <v>0.60000000000218279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368</v>
      </c>
      <c r="D74" s="1">
        <f>'PR-RAS'!E78</f>
        <v>264</v>
      </c>
      <c r="E74" s="1">
        <v>0</v>
      </c>
      <c r="F74" s="1">
        <v>0</v>
      </c>
      <c r="G74" s="2">
        <f t="shared" si="0"/>
        <v>65.408000000000001</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29511.88</v>
      </c>
      <c r="D76" s="1">
        <f>'PR-RAS'!E80</f>
        <v>45310.48</v>
      </c>
      <c r="E76" s="1">
        <v>0</v>
      </c>
      <c r="F76" s="1">
        <v>0</v>
      </c>
      <c r="G76" s="2">
        <f t="shared" si="0"/>
        <v>9009.9629999999997</v>
      </c>
      <c r="H76" s="2">
        <f t="shared" si="1"/>
        <v>0.60000000000218279</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0.06</v>
      </c>
      <c r="D78" s="1">
        <f>'PR-RAS'!E82</f>
        <v>0.03</v>
      </c>
      <c r="E78" s="1">
        <v>0</v>
      </c>
      <c r="F78" s="1">
        <v>0</v>
      </c>
      <c r="G78" s="2">
        <f t="shared" si="0"/>
        <v>9.2399999999999999E-3</v>
      </c>
      <c r="H78" s="2">
        <f t="shared" si="1"/>
        <v>0.09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0.06</v>
      </c>
      <c r="D79" s="1">
        <f>'PR-RAS'!E83</f>
        <v>0.03</v>
      </c>
      <c r="E79" s="1">
        <v>0</v>
      </c>
      <c r="F79" s="1">
        <v>0</v>
      </c>
      <c r="G79" s="2">
        <f t="shared" si="0"/>
        <v>9.3600000000000003E-3</v>
      </c>
      <c r="H79" s="2">
        <f t="shared" si="1"/>
        <v>0.09</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0.06</v>
      </c>
      <c r="D81" s="1">
        <f>'PR-RAS'!E85</f>
        <v>0.03</v>
      </c>
      <c r="E81" s="1">
        <v>0</v>
      </c>
      <c r="F81" s="1">
        <v>0</v>
      </c>
      <c r="G81" s="2">
        <f t="shared" si="0"/>
        <v>9.5999999999999992E-3</v>
      </c>
      <c r="H81" s="2">
        <f t="shared" si="1"/>
        <v>0.09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63385.1</v>
      </c>
      <c r="D102" s="1">
        <f>'PR-RAS'!E106</f>
        <v>71635.240000000005</v>
      </c>
      <c r="E102" s="1">
        <v>0</v>
      </c>
      <c r="F102" s="1">
        <v>0</v>
      </c>
      <c r="G102" s="2">
        <f t="shared" si="0"/>
        <v>20872.213580000003</v>
      </c>
      <c r="H102" s="2">
        <f t="shared" si="1"/>
        <v>0.3400000000037835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63385.1</v>
      </c>
      <c r="D108" s="1">
        <f>'PR-RAS'!E112</f>
        <v>71635.240000000005</v>
      </c>
      <c r="E108" s="1">
        <v>0</v>
      </c>
      <c r="F108" s="1">
        <v>0</v>
      </c>
      <c r="G108" s="2">
        <f t="shared" si="0"/>
        <v>22112.147060000003</v>
      </c>
      <c r="H108" s="2">
        <f t="shared" si="1"/>
        <v>0.3400000000037835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63385.1</v>
      </c>
      <c r="D113" s="1">
        <f>'PR-RAS'!E117</f>
        <v>71635.240000000005</v>
      </c>
      <c r="E113" s="1">
        <v>0</v>
      </c>
      <c r="F113" s="1">
        <v>0</v>
      </c>
      <c r="G113" s="2">
        <f t="shared" si="0"/>
        <v>23145.424960000004</v>
      </c>
      <c r="H113" s="2">
        <f t="shared" si="1"/>
        <v>0.3400000000037835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13857.7</v>
      </c>
      <c r="D120" s="1">
        <f>'PR-RAS'!E124</f>
        <v>16879.36</v>
      </c>
      <c r="E120" s="1">
        <v>0</v>
      </c>
      <c r="F120" s="1">
        <v>0</v>
      </c>
      <c r="G120" s="2">
        <f t="shared" si="0"/>
        <v>5666.3539799999999</v>
      </c>
      <c r="H120" s="2">
        <f t="shared" si="1"/>
        <v>0.65999999999985448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9819.41</v>
      </c>
      <c r="D121" s="1">
        <f>'PR-RAS'!E125</f>
        <v>12210.02</v>
      </c>
      <c r="E121" s="1">
        <v>0</v>
      </c>
      <c r="F121" s="1">
        <v>0</v>
      </c>
      <c r="G121" s="2">
        <f t="shared" si="0"/>
        <v>4108.7339999999995</v>
      </c>
      <c r="H121" s="2">
        <f t="shared" si="1"/>
        <v>0.43000000000029104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9819.41</v>
      </c>
      <c r="D123" s="1">
        <f>'PR-RAS'!E127</f>
        <v>12210.02</v>
      </c>
      <c r="E123" s="1">
        <v>0</v>
      </c>
      <c r="F123" s="1">
        <v>0</v>
      </c>
      <c r="G123" s="2">
        <f t="shared" si="0"/>
        <v>4177.2128999999995</v>
      </c>
      <c r="H123" s="2">
        <f t="shared" si="1"/>
        <v>0.43000000000029104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4038.29</v>
      </c>
      <c r="D124" s="1">
        <f>'PR-RAS'!E128</f>
        <v>4669.34</v>
      </c>
      <c r="E124" s="1">
        <v>0</v>
      </c>
      <c r="F124" s="1">
        <v>0</v>
      </c>
      <c r="G124" s="2">
        <f t="shared" si="0"/>
        <v>1645.3673100000001</v>
      </c>
      <c r="H124" s="2">
        <f t="shared" si="1"/>
        <v>0.63000000000010914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4038.29</v>
      </c>
      <c r="D125" s="1">
        <f>'PR-RAS'!E129</f>
        <v>4669.34</v>
      </c>
      <c r="E125" s="1">
        <v>0</v>
      </c>
      <c r="F125" s="1">
        <v>0</v>
      </c>
      <c r="G125" s="2">
        <f t="shared" si="0"/>
        <v>1658.7442800000001</v>
      </c>
      <c r="H125" s="2">
        <f t="shared" si="1"/>
        <v>0.63000000000010914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447067.20999999996</v>
      </c>
      <c r="D129" s="1">
        <f>'PR-RAS'!E133</f>
        <v>508294.41000000003</v>
      </c>
      <c r="E129" s="1">
        <v>0</v>
      </c>
      <c r="F129" s="1">
        <v>0</v>
      </c>
      <c r="G129" s="2">
        <f t="shared" si="0"/>
        <v>187347.97184000001</v>
      </c>
      <c r="H129" s="2">
        <f t="shared" si="1"/>
        <v>0.61999999999534339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447067.20999999996</v>
      </c>
      <c r="D130" s="1">
        <f>'PR-RAS'!E134</f>
        <v>508294.41000000003</v>
      </c>
      <c r="E130" s="1">
        <v>0</v>
      </c>
      <c r="F130" s="1">
        <v>0</v>
      </c>
      <c r="G130" s="2">
        <f t="shared" si="0"/>
        <v>188811.62787</v>
      </c>
      <c r="H130" s="2">
        <f t="shared" si="1"/>
        <v>0.61999999999534339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432560.85</v>
      </c>
      <c r="D131" s="1">
        <f>'PR-RAS'!E135</f>
        <v>487712.53</v>
      </c>
      <c r="E131" s="1">
        <v>0</v>
      </c>
      <c r="F131" s="1">
        <v>0</v>
      </c>
      <c r="G131" s="2">
        <f t="shared" si="0"/>
        <v>183038.16830000002</v>
      </c>
      <c r="H131" s="2">
        <f t="shared" si="1"/>
        <v>0.61999999999534339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14506.36</v>
      </c>
      <c r="D132" s="1">
        <f>'PR-RAS'!E136</f>
        <v>20581.88</v>
      </c>
      <c r="E132" s="1">
        <v>0</v>
      </c>
      <c r="F132" s="1">
        <v>0</v>
      </c>
      <c r="G132" s="2">
        <f t="shared" si="0"/>
        <v>7292.7857200000008</v>
      </c>
      <c r="H132" s="2">
        <f t="shared" si="1"/>
        <v>0.47999999999956344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2371326.2599999998</v>
      </c>
      <c r="D147" s="1">
        <f>'PR-RAS'!E151</f>
        <v>2969607.9499999997</v>
      </c>
      <c r="E147" s="1">
        <v>0</v>
      </c>
      <c r="F147" s="1">
        <v>0</v>
      </c>
      <c r="G147" s="2">
        <f t="shared" si="0"/>
        <v>1213339.1553599997</v>
      </c>
      <c r="H147" s="2">
        <f t="shared" si="1"/>
        <v>0.31000000005587935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1817704.51</v>
      </c>
      <c r="D148" s="1">
        <f>'PR-RAS'!E152</f>
        <v>2376706.7999999998</v>
      </c>
      <c r="E148" s="1">
        <v>0</v>
      </c>
      <c r="F148" s="1">
        <v>0</v>
      </c>
      <c r="G148" s="2">
        <f t="shared" si="0"/>
        <v>965954.36216999986</v>
      </c>
      <c r="H148" s="2">
        <f t="shared" si="1"/>
        <v>0.69000000017695129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1490311.19</v>
      </c>
      <c r="D149" s="1">
        <f>'PR-RAS'!E153</f>
        <v>1957721.53</v>
      </c>
      <c r="E149" s="1">
        <v>0</v>
      </c>
      <c r="F149" s="1">
        <v>0</v>
      </c>
      <c r="G149" s="2">
        <f t="shared" si="0"/>
        <v>800051.62899999996</v>
      </c>
      <c r="H149" s="2">
        <f t="shared" si="1"/>
        <v>0.65999999991618097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1406757.01</v>
      </c>
      <c r="D150" s="1">
        <f>'PR-RAS'!E154</f>
        <v>1830127</v>
      </c>
      <c r="E150" s="1">
        <v>0</v>
      </c>
      <c r="F150" s="1">
        <v>0</v>
      </c>
      <c r="G150" s="2">
        <f t="shared" si="0"/>
        <v>754984.6404899999</v>
      </c>
      <c r="H150" s="2">
        <f t="shared" si="1"/>
        <v>1.0000000009313226E-2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41635.040000000001</v>
      </c>
      <c r="D152" s="1">
        <f>'PR-RAS'!E156</f>
        <v>68975.11</v>
      </c>
      <c r="E152" s="1">
        <v>0</v>
      </c>
      <c r="F152" s="1">
        <v>0</v>
      </c>
      <c r="G152" s="2">
        <f t="shared" si="0"/>
        <v>27117.374260000001</v>
      </c>
      <c r="H152" s="2">
        <f t="shared" si="1"/>
        <v>0.15000000000145519</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41919.14</v>
      </c>
      <c r="D153" s="1">
        <f>'PR-RAS'!E157</f>
        <v>58619.42</v>
      </c>
      <c r="E153" s="1">
        <v>0</v>
      </c>
      <c r="F153" s="1">
        <v>0</v>
      </c>
      <c r="G153" s="2">
        <f t="shared" si="0"/>
        <v>24192.012959999996</v>
      </c>
      <c r="H153" s="2">
        <f t="shared" si="1"/>
        <v>0.55999999999767169</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81132.27</v>
      </c>
      <c r="D154" s="1">
        <f>'PR-RAS'!E158</f>
        <v>95885.440000000002</v>
      </c>
      <c r="E154" s="1">
        <v>0</v>
      </c>
      <c r="F154" s="1">
        <v>0</v>
      </c>
      <c r="G154" s="2">
        <f t="shared" si="0"/>
        <v>41754.181950000006</v>
      </c>
      <c r="H154" s="2">
        <f t="shared" si="1"/>
        <v>0.71000000000640284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246261.05</v>
      </c>
      <c r="D155" s="1">
        <f>'PR-RAS'!E159</f>
        <v>323099.83</v>
      </c>
      <c r="E155" s="1">
        <v>0</v>
      </c>
      <c r="F155" s="1">
        <v>0</v>
      </c>
      <c r="G155" s="2">
        <f t="shared" si="0"/>
        <v>137438.94933999999</v>
      </c>
      <c r="H155" s="2">
        <f t="shared" si="1"/>
        <v>0.21999999997206032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246255.8</v>
      </c>
      <c r="D157" s="1">
        <f>'PR-RAS'!E161</f>
        <v>323056.89</v>
      </c>
      <c r="E157" s="1">
        <v>0</v>
      </c>
      <c r="F157" s="1">
        <v>0</v>
      </c>
      <c r="G157" s="2">
        <f t="shared" si="0"/>
        <v>139209.65448</v>
      </c>
      <c r="H157" s="2">
        <f t="shared" si="1"/>
        <v>0.30999999999767169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5.25</v>
      </c>
      <c r="D158" s="1">
        <f>'PR-RAS'!E162</f>
        <v>42.94</v>
      </c>
      <c r="E158" s="1">
        <v>0</v>
      </c>
      <c r="F158" s="1">
        <v>0</v>
      </c>
      <c r="G158" s="2">
        <f t="shared" si="0"/>
        <v>14.307409999999999</v>
      </c>
      <c r="H158" s="2">
        <f t="shared" si="1"/>
        <v>0.31000000000000227</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432604.94</v>
      </c>
      <c r="D159" s="1">
        <f>'PR-RAS'!E163</f>
        <v>461150.17000000004</v>
      </c>
      <c r="E159" s="1">
        <v>0</v>
      </c>
      <c r="F159" s="1">
        <v>0</v>
      </c>
      <c r="G159" s="2">
        <f t="shared" si="0"/>
        <v>214075.03424000001</v>
      </c>
      <c r="H159" s="2">
        <f t="shared" si="1"/>
        <v>0.23000000003958121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56870.590000000004</v>
      </c>
      <c r="D160" s="1">
        <f>'PR-RAS'!E164</f>
        <v>48759.020000000004</v>
      </c>
      <c r="E160" s="1">
        <v>0</v>
      </c>
      <c r="F160" s="1">
        <v>0</v>
      </c>
      <c r="G160" s="2">
        <f t="shared" si="0"/>
        <v>24547.792170000001</v>
      </c>
      <c r="H160" s="2">
        <f t="shared" si="1"/>
        <v>0.43000000000029104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22041.68</v>
      </c>
      <c r="D161" s="1">
        <f>'PR-RAS'!E165</f>
        <v>10903.32</v>
      </c>
      <c r="E161" s="1">
        <v>0</v>
      </c>
      <c r="F161" s="1">
        <v>0</v>
      </c>
      <c r="G161" s="2">
        <f t="shared" si="0"/>
        <v>7015.7312000000002</v>
      </c>
      <c r="H161" s="2">
        <f t="shared" si="1"/>
        <v>0.63999999999941792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33567.33</v>
      </c>
      <c r="D162" s="1">
        <f>'PR-RAS'!E166</f>
        <v>35223.300000000003</v>
      </c>
      <c r="E162" s="1">
        <v>0</v>
      </c>
      <c r="F162" s="1">
        <v>0</v>
      </c>
      <c r="G162" s="2">
        <f t="shared" si="0"/>
        <v>16746.242730000002</v>
      </c>
      <c r="H162" s="2">
        <f t="shared" si="1"/>
        <v>0.63000000000465661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653.37</v>
      </c>
      <c r="D163" s="1">
        <f>'PR-RAS'!E167</f>
        <v>2049.86</v>
      </c>
      <c r="E163" s="1">
        <v>0</v>
      </c>
      <c r="F163" s="1">
        <v>0</v>
      </c>
      <c r="G163" s="2">
        <f t="shared" si="0"/>
        <v>770.00058000000001</v>
      </c>
      <c r="H163" s="2">
        <f t="shared" si="1"/>
        <v>0.50999999999987722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608.21</v>
      </c>
      <c r="D164" s="1">
        <f>'PR-RAS'!E168</f>
        <v>582.54</v>
      </c>
      <c r="E164" s="1">
        <v>0</v>
      </c>
      <c r="F164" s="1">
        <v>0</v>
      </c>
      <c r="G164" s="2">
        <f t="shared" si="0"/>
        <v>289.04626999999999</v>
      </c>
      <c r="H164" s="2">
        <f t="shared" si="1"/>
        <v>0.67000000000007276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247523.27000000005</v>
      </c>
      <c r="D165" s="1">
        <f>'PR-RAS'!E169</f>
        <v>246567.62</v>
      </c>
      <c r="E165" s="1">
        <v>0</v>
      </c>
      <c r="F165" s="1">
        <v>0</v>
      </c>
      <c r="G165" s="2">
        <f t="shared" si="0"/>
        <v>121467.99564000001</v>
      </c>
      <c r="H165" s="2">
        <f t="shared" si="1"/>
        <v>0.65000000005238689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18796.48</v>
      </c>
      <c r="D166" s="1">
        <f>'PR-RAS'!E170</f>
        <v>16939.09</v>
      </c>
      <c r="E166" s="1">
        <v>0</v>
      </c>
      <c r="F166" s="1">
        <v>0</v>
      </c>
      <c r="G166" s="2">
        <f t="shared" si="0"/>
        <v>8691.3189000000002</v>
      </c>
      <c r="H166" s="2">
        <f t="shared" si="1"/>
        <v>0.56999999999970896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137773.48000000001</v>
      </c>
      <c r="D167" s="1">
        <f>'PR-RAS'!E171</f>
        <v>164318.9</v>
      </c>
      <c r="E167" s="1">
        <v>0</v>
      </c>
      <c r="F167" s="1">
        <v>0</v>
      </c>
      <c r="G167" s="2">
        <f t="shared" si="0"/>
        <v>77424.272480000014</v>
      </c>
      <c r="H167" s="2">
        <f t="shared" si="1"/>
        <v>0.58000000001629815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76662.7</v>
      </c>
      <c r="D168" s="1">
        <f>'PR-RAS'!E172</f>
        <v>61278.57</v>
      </c>
      <c r="E168" s="1">
        <v>0</v>
      </c>
      <c r="F168" s="1">
        <v>0</v>
      </c>
      <c r="G168" s="2">
        <f t="shared" si="0"/>
        <v>33269.713280000004</v>
      </c>
      <c r="H168" s="2">
        <f t="shared" si="1"/>
        <v>0.73000000000320142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2069.31</v>
      </c>
      <c r="D169" s="1">
        <f>'PR-RAS'!E173</f>
        <v>1508.01</v>
      </c>
      <c r="E169" s="1">
        <v>0</v>
      </c>
      <c r="F169" s="1">
        <v>0</v>
      </c>
      <c r="G169" s="2">
        <f t="shared" si="0"/>
        <v>854.33544000000006</v>
      </c>
      <c r="H169" s="2">
        <f t="shared" si="1"/>
        <v>0.31999999999993634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10699.1</v>
      </c>
      <c r="D170" s="1">
        <f>'PR-RAS'!E174</f>
        <v>724.18</v>
      </c>
      <c r="E170" s="1">
        <v>0</v>
      </c>
      <c r="F170" s="1">
        <v>0</v>
      </c>
      <c r="G170" s="2">
        <f t="shared" si="0"/>
        <v>2052.9207400000005</v>
      </c>
      <c r="H170" s="2">
        <f t="shared" si="1"/>
        <v>0.28000000000031378</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1522.2</v>
      </c>
      <c r="D172" s="1">
        <f>'PR-RAS'!E176</f>
        <v>1798.87</v>
      </c>
      <c r="E172" s="1">
        <v>0</v>
      </c>
      <c r="F172" s="1">
        <v>0</v>
      </c>
      <c r="G172" s="2">
        <f t="shared" si="0"/>
        <v>875.50973999999997</v>
      </c>
      <c r="H172" s="2">
        <f t="shared" si="1"/>
        <v>0.33000000000015461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105256.39999999997</v>
      </c>
      <c r="D173" s="1">
        <f>'PR-RAS'!E177</f>
        <v>128264.03000000003</v>
      </c>
      <c r="E173" s="1">
        <v>0</v>
      </c>
      <c r="F173" s="1">
        <v>0</v>
      </c>
      <c r="G173" s="2">
        <f t="shared" si="0"/>
        <v>62226.92712</v>
      </c>
      <c r="H173" s="2">
        <f t="shared" si="1"/>
        <v>0.42999999999301508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57040.79</v>
      </c>
      <c r="D174" s="1">
        <f>'PR-RAS'!E178</f>
        <v>37979.65</v>
      </c>
      <c r="E174" s="1">
        <v>0</v>
      </c>
      <c r="F174" s="1">
        <v>0</v>
      </c>
      <c r="G174" s="2">
        <f t="shared" si="0"/>
        <v>23009.015569999996</v>
      </c>
      <c r="H174" s="2">
        <f t="shared" si="1"/>
        <v>0.55999999999767169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16432.169999999998</v>
      </c>
      <c r="D175" s="1">
        <f>'PR-RAS'!E179</f>
        <v>60912.73</v>
      </c>
      <c r="E175" s="1">
        <v>0</v>
      </c>
      <c r="F175" s="1">
        <v>0</v>
      </c>
      <c r="G175" s="2">
        <f t="shared" si="0"/>
        <v>24056.82762</v>
      </c>
      <c r="H175" s="2">
        <f t="shared" si="1"/>
        <v>0.43999999999505235</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233.64</v>
      </c>
      <c r="D176" s="1">
        <f>'PR-RAS'!E180</f>
        <v>1084.8800000000001</v>
      </c>
      <c r="E176" s="1">
        <v>0</v>
      </c>
      <c r="F176" s="1">
        <v>0</v>
      </c>
      <c r="G176" s="2">
        <f t="shared" si="0"/>
        <v>420.59499999999997</v>
      </c>
      <c r="H176" s="2">
        <f t="shared" si="1"/>
        <v>0.4799999999999045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9325.7900000000009</v>
      </c>
      <c r="D177" s="1">
        <f>'PR-RAS'!E181</f>
        <v>12461.04</v>
      </c>
      <c r="E177" s="1">
        <v>0</v>
      </c>
      <c r="F177" s="1">
        <v>0</v>
      </c>
      <c r="G177" s="2">
        <f t="shared" si="0"/>
        <v>6027.6251199999997</v>
      </c>
      <c r="H177" s="2">
        <f t="shared" si="1"/>
        <v>0.25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5474.34</v>
      </c>
      <c r="D179" s="1">
        <f>'PR-RAS'!E183</f>
        <v>6162.61</v>
      </c>
      <c r="E179" s="1">
        <v>0</v>
      </c>
      <c r="F179" s="1">
        <v>0</v>
      </c>
      <c r="G179" s="2">
        <f t="shared" si="0"/>
        <v>3168.3216799999996</v>
      </c>
      <c r="H179" s="2">
        <f t="shared" si="1"/>
        <v>0.73000000000047294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8595.4</v>
      </c>
      <c r="D180" s="1">
        <f>'PR-RAS'!E184</f>
        <v>3108.91</v>
      </c>
      <c r="E180" s="1">
        <v>0</v>
      </c>
      <c r="F180" s="1">
        <v>0</v>
      </c>
      <c r="G180" s="2">
        <f t="shared" si="0"/>
        <v>2651.5663799999998</v>
      </c>
      <c r="H180" s="2">
        <f t="shared" si="1"/>
        <v>0.48999999999978172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3355.73</v>
      </c>
      <c r="D181" s="1">
        <f>'PR-RAS'!E185</f>
        <v>4222.5200000000004</v>
      </c>
      <c r="E181" s="1">
        <v>0</v>
      </c>
      <c r="F181" s="1">
        <v>0</v>
      </c>
      <c r="G181" s="2">
        <f t="shared" si="0"/>
        <v>2124.1386000000002</v>
      </c>
      <c r="H181" s="2">
        <f t="shared" si="1"/>
        <v>0.74999999999954525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4798.54</v>
      </c>
      <c r="D182" s="1">
        <f>'PR-RAS'!E186</f>
        <v>2331.69</v>
      </c>
      <c r="E182" s="1">
        <v>0</v>
      </c>
      <c r="F182" s="1">
        <v>0</v>
      </c>
      <c r="G182" s="2">
        <f t="shared" si="0"/>
        <v>1712.60752</v>
      </c>
      <c r="H182" s="2">
        <f t="shared" si="1"/>
        <v>0.76999999999998181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22954.68</v>
      </c>
      <c r="D184" s="1">
        <f>'PR-RAS'!E188</f>
        <v>37559.5</v>
      </c>
      <c r="E184" s="1">
        <v>0</v>
      </c>
      <c r="F184" s="1">
        <v>0</v>
      </c>
      <c r="G184" s="2">
        <f t="shared" si="0"/>
        <v>17947.48344</v>
      </c>
      <c r="H184" s="2">
        <f t="shared" si="1"/>
        <v>0.81999999999970896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4202.28</v>
      </c>
      <c r="D185" s="1">
        <f>'PR-RAS'!E189</f>
        <v>4980.4799999999996</v>
      </c>
      <c r="E185" s="1">
        <v>0</v>
      </c>
      <c r="F185" s="1">
        <v>0</v>
      </c>
      <c r="G185" s="2">
        <f t="shared" si="0"/>
        <v>2606.0361599999997</v>
      </c>
      <c r="H185" s="2">
        <f t="shared" si="1"/>
        <v>0.75999999999930878</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348.93</v>
      </c>
      <c r="D187" s="1">
        <f>'PR-RAS'!E191</f>
        <v>31.82</v>
      </c>
      <c r="E187" s="1">
        <v>0</v>
      </c>
      <c r="F187" s="1">
        <v>0</v>
      </c>
      <c r="G187" s="2">
        <f t="shared" si="0"/>
        <v>76.738019999999992</v>
      </c>
      <c r="H187" s="2">
        <f t="shared" si="1"/>
        <v>0.24999999999999289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248.91</v>
      </c>
      <c r="D188" s="1">
        <f>'PR-RAS'!E192</f>
        <v>470.25</v>
      </c>
      <c r="E188" s="1">
        <v>0</v>
      </c>
      <c r="F188" s="1">
        <v>0</v>
      </c>
      <c r="G188" s="2">
        <f t="shared" si="0"/>
        <v>222.41967000000002</v>
      </c>
      <c r="H188" s="2">
        <f t="shared" si="1"/>
        <v>0.34000000000000341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4993.28</v>
      </c>
      <c r="D189" s="1">
        <f>'PR-RAS'!E193</f>
        <v>6328.93</v>
      </c>
      <c r="E189" s="1">
        <v>0</v>
      </c>
      <c r="F189" s="1">
        <v>0</v>
      </c>
      <c r="G189" s="2">
        <f t="shared" si="0"/>
        <v>3318.4143199999999</v>
      </c>
      <c r="H189" s="2">
        <f t="shared" si="1"/>
        <v>0.3499999999994543</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124.43</v>
      </c>
      <c r="D190" s="1">
        <f>'PR-RAS'!E194</f>
        <v>3359.22</v>
      </c>
      <c r="E190" s="1">
        <v>0</v>
      </c>
      <c r="F190" s="1">
        <v>0</v>
      </c>
      <c r="G190" s="2">
        <f t="shared" si="0"/>
        <v>1293.30243</v>
      </c>
      <c r="H190" s="2">
        <f t="shared" si="1"/>
        <v>0.64999999999980673</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13036.85</v>
      </c>
      <c r="D191" s="1">
        <f>'PR-RAS'!E195</f>
        <v>22388.799999999999</v>
      </c>
      <c r="E191" s="1">
        <v>0</v>
      </c>
      <c r="F191" s="1">
        <v>0</v>
      </c>
      <c r="G191" s="2">
        <f t="shared" si="0"/>
        <v>10984.745499999999</v>
      </c>
      <c r="H191" s="2">
        <f t="shared" si="1"/>
        <v>0.3500000000003638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4327.2300000000005</v>
      </c>
      <c r="D192" s="1">
        <f>'PR-RAS'!E196</f>
        <v>4615.8899999999994</v>
      </c>
      <c r="E192" s="1">
        <v>0</v>
      </c>
      <c r="F192" s="1">
        <v>0</v>
      </c>
      <c r="G192" s="2">
        <f t="shared" si="0"/>
        <v>2589.7709099999997</v>
      </c>
      <c r="H192" s="2">
        <f t="shared" si="1"/>
        <v>0.34000000000105501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4327.2300000000005</v>
      </c>
      <c r="D206" s="1">
        <f>'PR-RAS'!E210</f>
        <v>4615.8899999999994</v>
      </c>
      <c r="E206" s="1">
        <v>0</v>
      </c>
      <c r="F206" s="1">
        <v>0</v>
      </c>
      <c r="G206" s="2">
        <f t="shared" si="0"/>
        <v>2779.5970499999994</v>
      </c>
      <c r="H206" s="2">
        <f t="shared" si="1"/>
        <v>0.34000000000105501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2025.84</v>
      </c>
      <c r="D207" s="1">
        <f>'PR-RAS'!E211</f>
        <v>1802</v>
      </c>
      <c r="E207" s="1">
        <v>0</v>
      </c>
      <c r="F207" s="1">
        <v>0</v>
      </c>
      <c r="G207" s="2">
        <f t="shared" si="0"/>
        <v>1159.74704</v>
      </c>
      <c r="H207" s="2">
        <f t="shared" si="1"/>
        <v>0.16000000000008185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2255.75</v>
      </c>
      <c r="D209" s="1">
        <f>'PR-RAS'!E213</f>
        <v>2813.89</v>
      </c>
      <c r="E209" s="1">
        <v>0</v>
      </c>
      <c r="F209" s="1">
        <v>0</v>
      </c>
      <c r="G209" s="2">
        <f t="shared" si="0"/>
        <v>1639.77424</v>
      </c>
      <c r="H209" s="2">
        <f t="shared" si="1"/>
        <v>0.36000000000012733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45.64</v>
      </c>
      <c r="D210" s="1">
        <f>'PR-RAS'!E214</f>
        <v>0</v>
      </c>
      <c r="E210" s="1">
        <v>0</v>
      </c>
      <c r="F210" s="1">
        <v>0</v>
      </c>
      <c r="G210" s="2">
        <f t="shared" si="0"/>
        <v>9.5387599999999999</v>
      </c>
      <c r="H210" s="2">
        <f t="shared" si="1"/>
        <v>0.35999999999999943</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114166.82</v>
      </c>
      <c r="D248" s="1">
        <f>'PR-RAS'!E252</f>
        <v>125863.4</v>
      </c>
      <c r="E248" s="1">
        <v>0</v>
      </c>
      <c r="F248" s="1">
        <v>0</v>
      </c>
      <c r="G248" s="2">
        <f t="shared" si="0"/>
        <v>90375.724139999991</v>
      </c>
      <c r="H248" s="2">
        <f t="shared" si="1"/>
        <v>0.57999999998719431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114166.82</v>
      </c>
      <c r="D255" s="1">
        <f>'PR-RAS'!E259</f>
        <v>125863.4</v>
      </c>
      <c r="E255" s="1">
        <v>0</v>
      </c>
      <c r="F255" s="1">
        <v>0</v>
      </c>
      <c r="G255" s="2">
        <f t="shared" si="0"/>
        <v>92936.979479999995</v>
      </c>
      <c r="H255" s="2">
        <f t="shared" si="1"/>
        <v>0.57999999998719431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340</v>
      </c>
      <c r="E256" s="1">
        <v>0</v>
      </c>
      <c r="F256" s="1">
        <v>0</v>
      </c>
      <c r="G256" s="2">
        <f t="shared" si="0"/>
        <v>173.4</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114166.82</v>
      </c>
      <c r="D257" s="1">
        <f>'PR-RAS'!E261</f>
        <v>125523.4</v>
      </c>
      <c r="E257" s="1">
        <v>0</v>
      </c>
      <c r="F257" s="1">
        <v>0</v>
      </c>
      <c r="G257" s="2">
        <f t="shared" si="0"/>
        <v>93494.686719999998</v>
      </c>
      <c r="H257" s="2">
        <f t="shared" si="1"/>
        <v>0.57999999998719431</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2522.7599999999998</v>
      </c>
      <c r="D259" s="1">
        <f>'PR-RAS'!E263</f>
        <v>1271.69</v>
      </c>
      <c r="E259" s="1">
        <v>0</v>
      </c>
      <c r="F259" s="1">
        <v>0</v>
      </c>
      <c r="G259" s="2">
        <f t="shared" si="0"/>
        <v>1307.0641199999998</v>
      </c>
      <c r="H259" s="2">
        <f t="shared" si="1"/>
        <v>0.5500000000001819</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1856.09</v>
      </c>
      <c r="D260" s="1">
        <f>'PR-RAS'!E264</f>
        <v>1271.69</v>
      </c>
      <c r="E260" s="1">
        <v>0</v>
      </c>
      <c r="F260" s="1">
        <v>0</v>
      </c>
      <c r="G260" s="2">
        <f t="shared" si="0"/>
        <v>1139.4627300000002</v>
      </c>
      <c r="H260" s="2">
        <f t="shared" si="1"/>
        <v>0.39999999999986358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687.19</v>
      </c>
      <c r="E261" s="1">
        <v>0</v>
      </c>
      <c r="F261" s="1">
        <v>0</v>
      </c>
      <c r="G261" s="2">
        <f t="shared" si="0"/>
        <v>357.33880000000005</v>
      </c>
      <c r="H261" s="2">
        <f t="shared" si="1"/>
        <v>0.19000000000005457</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1856.09</v>
      </c>
      <c r="D262" s="1">
        <f>'PR-RAS'!E266</f>
        <v>584.5</v>
      </c>
      <c r="E262" s="1">
        <v>0</v>
      </c>
      <c r="F262" s="1">
        <v>0</v>
      </c>
      <c r="G262" s="2">
        <f t="shared" si="0"/>
        <v>789.54849000000002</v>
      </c>
      <c r="H262" s="2">
        <f t="shared" si="1"/>
        <v>0.58999999999991815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666.67</v>
      </c>
      <c r="D269" s="1">
        <f>'PR-RAS'!E273</f>
        <v>0</v>
      </c>
      <c r="E269" s="1">
        <v>0</v>
      </c>
      <c r="F269" s="1">
        <v>0</v>
      </c>
      <c r="G269" s="2">
        <f t="shared" si="8"/>
        <v>178.66756000000001</v>
      </c>
      <c r="H269" s="2">
        <f t="shared" si="9"/>
        <v>0.33000000000004093</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666.67</v>
      </c>
      <c r="D274" s="1">
        <f>'PR-RAS'!E278</f>
        <v>0</v>
      </c>
      <c r="E274" s="1">
        <v>0</v>
      </c>
      <c r="F274" s="1">
        <v>0</v>
      </c>
      <c r="G274" s="2">
        <f t="shared" si="8"/>
        <v>182.00091</v>
      </c>
      <c r="H274" s="2">
        <f t="shared" si="9"/>
        <v>0.33000000000004093</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2371326.2599999998</v>
      </c>
      <c r="D285" s="1">
        <f>'PR-RAS'!E289</f>
        <v>2969607.9499999997</v>
      </c>
      <c r="E285" s="1">
        <v>0</v>
      </c>
      <c r="F285" s="1">
        <v>0</v>
      </c>
      <c r="G285" s="2">
        <f t="shared" si="8"/>
        <v>2360193.9734399994</v>
      </c>
      <c r="H285" s="2">
        <f t="shared" si="9"/>
        <v>0.31000000005587935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65089.620000000112</v>
      </c>
      <c r="D286" s="1">
        <f>'PR-RAS'!E290</f>
        <v>60794.630000000354</v>
      </c>
      <c r="E286" s="1">
        <v>0</v>
      </c>
      <c r="F286" s="1">
        <v>0</v>
      </c>
      <c r="G286" s="2">
        <f t="shared" si="8"/>
        <v>53203.48080000023</v>
      </c>
      <c r="H286" s="2">
        <f t="shared" si="9"/>
        <v>0.74999999953433871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9068.2199999999993</v>
      </c>
      <c r="E288" s="1">
        <v>0</v>
      </c>
      <c r="F288" s="1">
        <v>0</v>
      </c>
      <c r="G288" s="2">
        <f t="shared" si="8"/>
        <v>5205.1582799999996</v>
      </c>
      <c r="H288" s="2">
        <f t="shared" si="9"/>
        <v>0.21999999999934516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39481.839999999997</v>
      </c>
      <c r="D289" s="1">
        <f>'PR-RAS'!E293</f>
        <v>0</v>
      </c>
      <c r="E289" s="1">
        <v>0</v>
      </c>
      <c r="F289" s="1">
        <v>0</v>
      </c>
      <c r="G289" s="2">
        <f t="shared" si="8"/>
        <v>11370.769919999999</v>
      </c>
      <c r="H289" s="2">
        <f t="shared" si="9"/>
        <v>0.16000000000349246</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14325.25</v>
      </c>
      <c r="D290" s="1">
        <f>'PR-RAS'!E294</f>
        <v>12240.08</v>
      </c>
      <c r="E290" s="1">
        <v>0</v>
      </c>
      <c r="F290" s="1">
        <v>0</v>
      </c>
      <c r="G290" s="2">
        <f t="shared" si="8"/>
        <v>11214.763489999999</v>
      </c>
      <c r="H290" s="2">
        <f t="shared" si="9"/>
        <v>0.32999999999992724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11761.24</v>
      </c>
      <c r="D291" s="1">
        <f>'PR-RAS'!E295</f>
        <v>10536.27</v>
      </c>
      <c r="E291" s="1">
        <v>0</v>
      </c>
      <c r="F291" s="1">
        <v>0</v>
      </c>
      <c r="G291" s="2">
        <f t="shared" si="8"/>
        <v>9521.7961999999989</v>
      </c>
      <c r="H291" s="2">
        <f t="shared" si="9"/>
        <v>0.51000000000021828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16539.560000000001</v>
      </c>
      <c r="D345" s="1">
        <f>'PR-RAS'!E350</f>
        <v>26505.73</v>
      </c>
      <c r="E345" s="1">
        <v>0</v>
      </c>
      <c r="F345" s="1">
        <v>0</v>
      </c>
      <c r="G345" s="2">
        <f t="shared" si="8"/>
        <v>23925.550879999999</v>
      </c>
      <c r="H345" s="2">
        <f t="shared" si="9"/>
        <v>0.70999999999912689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16539.560000000001</v>
      </c>
      <c r="D358" s="1">
        <f>'PR-RAS'!E363</f>
        <v>26505.73</v>
      </c>
      <c r="E358" s="1">
        <v>0</v>
      </c>
      <c r="F358" s="1">
        <v>0</v>
      </c>
      <c r="G358" s="2">
        <f t="shared" si="8"/>
        <v>24829.71414</v>
      </c>
      <c r="H358" s="2">
        <f t="shared" si="9"/>
        <v>0.70999999999912689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13178.09</v>
      </c>
      <c r="D364" s="1">
        <f>'PR-RAS'!E369</f>
        <v>23424.57</v>
      </c>
      <c r="E364" s="1">
        <v>0</v>
      </c>
      <c r="F364" s="1">
        <v>0</v>
      </c>
      <c r="G364" s="2">
        <f t="shared" si="8"/>
        <v>21789.884489999997</v>
      </c>
      <c r="H364" s="2">
        <f t="shared" si="9"/>
        <v>0.52000000000043656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11496.87</v>
      </c>
      <c r="D365" s="1">
        <f>'PR-RAS'!E370</f>
        <v>3841.89</v>
      </c>
      <c r="E365" s="1">
        <v>0</v>
      </c>
      <c r="F365" s="1">
        <v>0</v>
      </c>
      <c r="G365" s="2">
        <f t="shared" si="8"/>
        <v>6981.7566000000006</v>
      </c>
      <c r="H365" s="2">
        <f t="shared" si="9"/>
        <v>0.23999999999932697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1681.22</v>
      </c>
      <c r="D371" s="1">
        <f>'PR-RAS'!E376</f>
        <v>19582.68</v>
      </c>
      <c r="E371" s="1">
        <v>0</v>
      </c>
      <c r="F371" s="1">
        <v>0</v>
      </c>
      <c r="G371" s="2">
        <f t="shared" si="8"/>
        <v>15113.2346</v>
      </c>
      <c r="H371" s="2">
        <f t="shared" si="9"/>
        <v>0.53999999999973625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3361.47</v>
      </c>
      <c r="D378" s="1">
        <f>'PR-RAS'!E383</f>
        <v>3081.16</v>
      </c>
      <c r="E378" s="1">
        <v>0</v>
      </c>
      <c r="F378" s="1">
        <v>0</v>
      </c>
      <c r="G378" s="2">
        <f t="shared" si="8"/>
        <v>3590.4688299999998</v>
      </c>
      <c r="H378" s="2">
        <f t="shared" si="9"/>
        <v>0.62999999999965439</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3361.47</v>
      </c>
      <c r="D379" s="1">
        <f>'PR-RAS'!E384</f>
        <v>3081.16</v>
      </c>
      <c r="E379" s="1">
        <v>0</v>
      </c>
      <c r="F379" s="1">
        <v>0</v>
      </c>
      <c r="G379" s="2">
        <f t="shared" si="8"/>
        <v>3599.9926199999995</v>
      </c>
      <c r="H379" s="2">
        <f t="shared" si="9"/>
        <v>0.62999999999965439</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16539.560000000001</v>
      </c>
      <c r="D403" s="1">
        <f>'PR-RAS'!E408</f>
        <v>26505.73</v>
      </c>
      <c r="E403" s="1">
        <v>0</v>
      </c>
      <c r="F403" s="1">
        <v>0</v>
      </c>
      <c r="G403" s="2">
        <f t="shared" si="8"/>
        <v>27959.510040000005</v>
      </c>
      <c r="H403" s="2">
        <f t="shared" si="9"/>
        <v>0.70999999999912689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2436415.88</v>
      </c>
      <c r="D407" s="1">
        <f>'PR-RAS'!E412</f>
        <v>3030402.58</v>
      </c>
      <c r="E407" s="1">
        <v>0</v>
      </c>
      <c r="F407" s="1">
        <v>0</v>
      </c>
      <c r="G407" s="2">
        <f t="shared" si="8"/>
        <v>3449871.7422400001</v>
      </c>
      <c r="H407" s="2">
        <f t="shared" si="9"/>
        <v>0.5400000000372529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2387865.8199999998</v>
      </c>
      <c r="D408" s="1">
        <f>'PR-RAS'!E413</f>
        <v>2996113.6799999997</v>
      </c>
      <c r="E408" s="1">
        <v>0</v>
      </c>
      <c r="F408" s="1">
        <v>0</v>
      </c>
      <c r="G408" s="2">
        <f t="shared" si="8"/>
        <v>3410697.9242599998</v>
      </c>
      <c r="H408" s="2">
        <f t="shared" si="9"/>
        <v>0.50000000046566129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48550.060000000056</v>
      </c>
      <c r="D409" s="1">
        <f>'PR-RAS'!E414</f>
        <v>34288.900000000373</v>
      </c>
      <c r="E409" s="1">
        <v>0</v>
      </c>
      <c r="F409" s="1">
        <v>0</v>
      </c>
      <c r="G409" s="2">
        <f t="shared" si="8"/>
        <v>47788.166880000324</v>
      </c>
      <c r="H409" s="2">
        <f t="shared" si="9"/>
        <v>0.15999999968335032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9068.2199999999993</v>
      </c>
      <c r="E411" s="1">
        <v>0</v>
      </c>
      <c r="F411" s="1">
        <v>0</v>
      </c>
      <c r="G411" s="2">
        <f t="shared" si="8"/>
        <v>7435.9403999999986</v>
      </c>
      <c r="H411" s="2">
        <f t="shared" si="9"/>
        <v>0.21999999999934516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39481.839999999997</v>
      </c>
      <c r="D412" s="1">
        <f>'PR-RAS'!E417</f>
        <v>0</v>
      </c>
      <c r="E412" s="1">
        <v>0</v>
      </c>
      <c r="F412" s="1">
        <v>0</v>
      </c>
      <c r="G412" s="2">
        <f t="shared" si="8"/>
        <v>16227.036239999998</v>
      </c>
      <c r="H412" s="2">
        <f t="shared" si="9"/>
        <v>0.16000000000349246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14325.25</v>
      </c>
      <c r="D413" s="1">
        <f>'PR-RAS'!E418</f>
        <v>12240.08</v>
      </c>
      <c r="E413" s="1">
        <v>0</v>
      </c>
      <c r="F413" s="1">
        <v>0</v>
      </c>
      <c r="G413" s="2">
        <f t="shared" si="8"/>
        <v>15987.82892</v>
      </c>
      <c r="H413" s="2">
        <f t="shared" si="9"/>
        <v>0.32999999999992724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2436415.88</v>
      </c>
      <c r="D633" s="1">
        <f>'PR-RAS'!E639</f>
        <v>3030402.58</v>
      </c>
      <c r="E633" s="1">
        <v>0</v>
      </c>
      <c r="F633" s="1">
        <v>0</v>
      </c>
      <c r="G633" s="2">
        <f t="shared" si="10"/>
        <v>5370243.697279999</v>
      </c>
      <c r="H633" s="2">
        <f t="shared" si="11"/>
        <v>0.5400000000372529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2387865.8199999998</v>
      </c>
      <c r="D634" s="1">
        <f>'PR-RAS'!E640</f>
        <v>2996113.6799999997</v>
      </c>
      <c r="E634" s="1">
        <v>0</v>
      </c>
      <c r="F634" s="1">
        <v>0</v>
      </c>
      <c r="G634" s="2">
        <f t="shared" si="10"/>
        <v>5304598.9829399996</v>
      </c>
      <c r="H634" s="2">
        <f t="shared" si="11"/>
        <v>0.50000000046566129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48550.060000000056</v>
      </c>
      <c r="D635" s="1">
        <f>'PR-RAS'!E641</f>
        <v>34288.900000000373</v>
      </c>
      <c r="E635" s="1">
        <v>0</v>
      </c>
      <c r="F635" s="1">
        <v>0</v>
      </c>
      <c r="G635" s="2">
        <f t="shared" si="10"/>
        <v>74259.063240000512</v>
      </c>
      <c r="H635" s="2">
        <f t="shared" si="11"/>
        <v>0.15999999968335032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9068.2199999999993</v>
      </c>
      <c r="E637" s="1">
        <v>0</v>
      </c>
      <c r="F637" s="1">
        <v>0</v>
      </c>
      <c r="G637" s="2">
        <f t="shared" si="10"/>
        <v>11534.77584</v>
      </c>
      <c r="H637" s="2">
        <f t="shared" si="11"/>
        <v>0.21999999999934516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39481.839999999997</v>
      </c>
      <c r="D638" s="1">
        <f>'PR-RAS'!E644</f>
        <v>0</v>
      </c>
      <c r="E638" s="1">
        <v>0</v>
      </c>
      <c r="F638" s="1">
        <v>0</v>
      </c>
      <c r="G638" s="2">
        <f t="shared" si="10"/>
        <v>25149.932079999999</v>
      </c>
      <c r="H638" s="2">
        <f t="shared" si="11"/>
        <v>0.16000000000349246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9068.2200000000594</v>
      </c>
      <c r="D639" s="1">
        <f>'PR-RAS'!E645</f>
        <v>43357.120000000374</v>
      </c>
      <c r="E639" s="1">
        <v>0</v>
      </c>
      <c r="F639" s="1">
        <v>0</v>
      </c>
      <c r="G639" s="2">
        <f t="shared" si="10"/>
        <v>61109.209480000514</v>
      </c>
      <c r="H639" s="2">
        <f t="shared" si="11"/>
        <v>0.340000000433065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177693.96</v>
      </c>
      <c r="D641" s="1">
        <f>'PR-RAS'!E647</f>
        <v>202742.98</v>
      </c>
      <c r="E641" s="1">
        <v>0</v>
      </c>
      <c r="F641" s="1">
        <v>0</v>
      </c>
      <c r="G641" s="2">
        <f t="shared" si="10"/>
        <v>373235.14880000002</v>
      </c>
      <c r="H641" s="2">
        <f t="shared" si="11"/>
        <v>5.9999999997671694E-2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4872.24</v>
      </c>
      <c r="D642" s="1">
        <f>'PR-RAS'!E649</f>
        <v>43084.78</v>
      </c>
      <c r="E642" s="1">
        <v>0</v>
      </c>
      <c r="F642" s="1">
        <v>0</v>
      </c>
      <c r="G642" s="2">
        <f t="shared" si="10"/>
        <v>58357.793800000007</v>
      </c>
      <c r="H642" s="2">
        <f t="shared" si="11"/>
        <v>0.46000000000094587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757135.3</v>
      </c>
      <c r="D643" s="1">
        <f>'PR-RAS'!E650</f>
        <v>883954.97</v>
      </c>
      <c r="E643" s="1">
        <v>0</v>
      </c>
      <c r="F643" s="1">
        <v>0</v>
      </c>
      <c r="G643" s="2">
        <f t="shared" si="10"/>
        <v>1621079.0440800001</v>
      </c>
      <c r="H643" s="2">
        <f t="shared" si="11"/>
        <v>0.33000000007450581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718922.76</v>
      </c>
      <c r="D644" s="1">
        <f>'PR-RAS'!E651</f>
        <v>866312.55</v>
      </c>
      <c r="E644" s="1">
        <v>0</v>
      </c>
      <c r="F644" s="1">
        <v>0</v>
      </c>
      <c r="G644" s="2">
        <f t="shared" si="10"/>
        <v>1576345.2739800003</v>
      </c>
      <c r="H644" s="2">
        <f t="shared" si="11"/>
        <v>0.68999999994412065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43084.780000000028</v>
      </c>
      <c r="D645" s="1">
        <f>'PR-RAS'!E652</f>
        <v>60727.199999999953</v>
      </c>
      <c r="E645" s="1">
        <v>0</v>
      </c>
      <c r="F645" s="1">
        <v>0</v>
      </c>
      <c r="G645" s="2">
        <f t="shared" si="10"/>
        <v>105963.23191999996</v>
      </c>
      <c r="H645" s="2">
        <f t="shared" si="11"/>
        <v>0.41999999992549419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87</v>
      </c>
      <c r="D647" s="1">
        <f>'PR-RAS'!E654</f>
        <v>87</v>
      </c>
      <c r="E647" s="1">
        <v>0</v>
      </c>
      <c r="F647" s="1">
        <v>0</v>
      </c>
      <c r="G647" s="2">
        <f t="shared" si="10"/>
        <v>168.60599999999999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86</v>
      </c>
      <c r="D649" s="1">
        <f>'PR-RAS'!E656</f>
        <v>86</v>
      </c>
      <c r="E649" s="1">
        <v>0</v>
      </c>
      <c r="F649" s="1">
        <v>0</v>
      </c>
      <c r="G649" s="2">
        <f t="shared" si="10"/>
        <v>167.184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1868905.13</v>
      </c>
      <c r="D668" s="1">
        <f>'PR-RAS'!E675</f>
        <v>2388019.06</v>
      </c>
      <c r="E668" s="1">
        <v>0</v>
      </c>
      <c r="F668" s="1">
        <v>0</v>
      </c>
      <c r="G668" s="2">
        <f t="shared" si="10"/>
        <v>4432177.1477500005</v>
      </c>
      <c r="H668" s="2">
        <f t="shared" si="11"/>
        <v>0.18999999994412065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13320.8</v>
      </c>
      <c r="D687" s="1">
        <f>'PR-RAS'!E694</f>
        <v>0</v>
      </c>
      <c r="E687" s="1">
        <v>0</v>
      </c>
      <c r="F687" s="1">
        <v>0</v>
      </c>
      <c r="G687" s="2">
        <f t="shared" si="10"/>
        <v>9138.0688000000009</v>
      </c>
      <c r="H687" s="2">
        <f t="shared" si="11"/>
        <v>0.2000000000007276</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42999.32</v>
      </c>
      <c r="D703" s="1">
        <f>'PR-RAS'!E710</f>
        <v>41925.31</v>
      </c>
      <c r="E703" s="1">
        <v>0</v>
      </c>
      <c r="F703" s="1">
        <v>0</v>
      </c>
      <c r="G703" s="2">
        <f t="shared" si="10"/>
        <v>89048.657879999999</v>
      </c>
      <c r="H703" s="2">
        <f t="shared" si="11"/>
        <v>0.62999999999738066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2236.29</v>
      </c>
      <c r="D709" s="1">
        <f>'PR-RAS'!E716</f>
        <v>7468.34</v>
      </c>
      <c r="E709" s="1">
        <v>0</v>
      </c>
      <c r="F709" s="1">
        <v>0</v>
      </c>
      <c r="G709" s="2">
        <f t="shared" si="10"/>
        <v>12158.46276</v>
      </c>
      <c r="H709" s="2">
        <f t="shared" si="11"/>
        <v>0.63000000000010914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4997.49</v>
      </c>
      <c r="D710" s="1">
        <f>'PR-RAS'!E717</f>
        <v>4691.2700000000004</v>
      </c>
      <c r="E710" s="1">
        <v>0</v>
      </c>
      <c r="F710" s="1">
        <v>0</v>
      </c>
      <c r="G710" s="2">
        <f t="shared" si="10"/>
        <v>10195.441269999999</v>
      </c>
      <c r="H710" s="2">
        <f t="shared" si="11"/>
        <v>0.76000000000021828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33567.33</v>
      </c>
      <c r="D711" s="1">
        <f>'PR-RAS'!E718</f>
        <v>35223.300000000003</v>
      </c>
      <c r="E711" s="1">
        <v>0</v>
      </c>
      <c r="F711" s="1">
        <v>0</v>
      </c>
      <c r="G711" s="2">
        <f t="shared" si="10"/>
        <v>73849.890299999999</v>
      </c>
      <c r="H711" s="2">
        <f t="shared" si="11"/>
        <v>0.63000000000465661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3981.75</v>
      </c>
      <c r="D713" s="1">
        <f>'PR-RAS'!E720</f>
        <v>5334.87</v>
      </c>
      <c r="E713" s="1">
        <v>0</v>
      </c>
      <c r="F713" s="1">
        <v>0</v>
      </c>
      <c r="G713" s="2">
        <f t="shared" si="10"/>
        <v>10431.86088</v>
      </c>
      <c r="H713" s="2">
        <f t="shared" si="11"/>
        <v>0.38000000000010914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8250.01</v>
      </c>
      <c r="D715" s="1">
        <f>'PR-RAS'!E722</f>
        <v>1674.59</v>
      </c>
      <c r="E715" s="1">
        <v>0</v>
      </c>
      <c r="F715" s="1">
        <v>0</v>
      </c>
      <c r="G715" s="2">
        <f t="shared" si="10"/>
        <v>8281.8216599999996</v>
      </c>
      <c r="H715" s="2">
        <f t="shared" si="11"/>
        <v>0.42000000000030013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4202.28</v>
      </c>
      <c r="D718" s="1">
        <f>'PR-RAS'!E725</f>
        <v>4980.4799999999996</v>
      </c>
      <c r="E718" s="1">
        <v>0</v>
      </c>
      <c r="F718" s="1">
        <v>0</v>
      </c>
      <c r="G718" s="2">
        <f t="shared" si="10"/>
        <v>10155.043079999998</v>
      </c>
      <c r="H718" s="2">
        <f t="shared" si="11"/>
        <v>0.75999999999930878</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340</v>
      </c>
      <c r="E816" s="1">
        <v>0</v>
      </c>
      <c r="F816" s="1">
        <v>0</v>
      </c>
      <c r="G816" s="2">
        <f t="shared" si="18"/>
        <v>554.19999999999993</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114166.82</v>
      </c>
      <c r="D821" s="1">
        <f>'PR-RAS'!E828</f>
        <v>125523.4</v>
      </c>
      <c r="E821" s="1">
        <v>0</v>
      </c>
      <c r="F821" s="1">
        <v>0</v>
      </c>
      <c r="G821" s="2">
        <f t="shared" si="18"/>
        <v>299475.16839999997</v>
      </c>
      <c r="H821" s="2">
        <f t="shared" si="19"/>
        <v>0.57999999998719431</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7521883.3199999994</v>
      </c>
      <c r="D984" s="6">
        <f>BILANCA!E6</f>
        <v>7478611.9600000009</v>
      </c>
      <c r="E984" s="6">
        <v>0</v>
      </c>
      <c r="F984" s="6">
        <v>0</v>
      </c>
      <c r="G984" s="7">
        <f t="shared" ref="G984:G1241" si="22">B984/1000*C984+B984/500*D984</f>
        <v>22479.107240000001</v>
      </c>
      <c r="H984" s="7">
        <f t="shared" si="19"/>
        <v>0.35999999847263098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7269785.4699999997</v>
      </c>
      <c r="D985" s="1">
        <f>BILANCA!E7</f>
        <v>7193336.9800000004</v>
      </c>
      <c r="E985" s="1">
        <v>0</v>
      </c>
      <c r="F985" s="1">
        <v>0</v>
      </c>
      <c r="G985" s="2">
        <f t="shared" si="22"/>
        <v>43312.918860000005</v>
      </c>
      <c r="H985" s="2">
        <f t="shared" si="19"/>
        <v>0.48999999929219484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7269664.1200000001</v>
      </c>
      <c r="D990" s="1">
        <f>BILANCA!E12</f>
        <v>7193195.6400000006</v>
      </c>
      <c r="E990" s="1">
        <v>0</v>
      </c>
      <c r="F990" s="1">
        <v>0</v>
      </c>
      <c r="G990" s="2">
        <f t="shared" si="22"/>
        <v>151592.38780000003</v>
      </c>
      <c r="H990" s="2">
        <f t="shared" si="19"/>
        <v>0.47999999951571226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7161637.3399999999</v>
      </c>
      <c r="D991" s="1">
        <f>BILANCA!E13</f>
        <v>7065751.54</v>
      </c>
      <c r="E991" s="1">
        <v>0</v>
      </c>
      <c r="F991" s="1">
        <v>0</v>
      </c>
      <c r="G991" s="2">
        <f t="shared" si="22"/>
        <v>170345.12336</v>
      </c>
      <c r="H991" s="2">
        <f t="shared" si="19"/>
        <v>0.79999999981373549</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7670863.9299999997</v>
      </c>
      <c r="D993" s="1">
        <f>BILANCA!E15</f>
        <v>7670863.9299999997</v>
      </c>
      <c r="E993" s="1">
        <v>0</v>
      </c>
      <c r="F993" s="1">
        <v>0</v>
      </c>
      <c r="G993" s="2">
        <f t="shared" si="22"/>
        <v>230125.9179</v>
      </c>
      <c r="H993" s="2">
        <f t="shared" si="19"/>
        <v>0.14000000059604645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509226.59</v>
      </c>
      <c r="D996" s="1">
        <f>BILANCA!E18</f>
        <v>605112.39</v>
      </c>
      <c r="E996" s="1">
        <v>0</v>
      </c>
      <c r="F996" s="1">
        <v>0</v>
      </c>
      <c r="G996" s="2">
        <f t="shared" si="22"/>
        <v>22352.86781</v>
      </c>
      <c r="H996" s="2">
        <f t="shared" si="19"/>
        <v>0.79999999998835847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61034.780000000042</v>
      </c>
      <c r="D997" s="1">
        <f>BILANCA!E19</f>
        <v>77440.770000000019</v>
      </c>
      <c r="E997" s="1">
        <v>0</v>
      </c>
      <c r="F997" s="1">
        <v>0</v>
      </c>
      <c r="G997" s="2">
        <f t="shared" si="22"/>
        <v>3022.8284800000015</v>
      </c>
      <c r="H997" s="2">
        <f t="shared" si="19"/>
        <v>0.44999999993888196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135433.25</v>
      </c>
      <c r="D998" s="1">
        <f>BILANCA!E20</f>
        <v>207281.83</v>
      </c>
      <c r="E998" s="1">
        <v>0</v>
      </c>
      <c r="F998" s="1">
        <v>0</v>
      </c>
      <c r="G998" s="2">
        <f t="shared" si="22"/>
        <v>8249.9536499999995</v>
      </c>
      <c r="H998" s="2">
        <f t="shared" si="19"/>
        <v>0.42000000001280569</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4354</v>
      </c>
      <c r="D999" s="1">
        <f>BILANCA!E21</f>
        <v>7934.29</v>
      </c>
      <c r="E999" s="1">
        <v>0</v>
      </c>
      <c r="F999" s="1">
        <v>0</v>
      </c>
      <c r="G999" s="2">
        <f t="shared" si="22"/>
        <v>323.56128000000001</v>
      </c>
      <c r="H999" s="2">
        <f t="shared" si="19"/>
        <v>0.28999999999996362</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5082.8500000000004</v>
      </c>
      <c r="D1000" s="1">
        <f>BILANCA!E22</f>
        <v>5082.8500000000004</v>
      </c>
      <c r="E1000" s="1">
        <v>0</v>
      </c>
      <c r="F1000" s="1">
        <v>0</v>
      </c>
      <c r="G1000" s="2">
        <f t="shared" si="22"/>
        <v>259.22535000000005</v>
      </c>
      <c r="H1000" s="2">
        <f t="shared" si="19"/>
        <v>0.2999999999992724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1254.1400000000001</v>
      </c>
      <c r="D1001" s="1">
        <f>BILANCA!E23</f>
        <v>1254.1400000000001</v>
      </c>
      <c r="E1001" s="1">
        <v>0</v>
      </c>
      <c r="F1001" s="1">
        <v>0</v>
      </c>
      <c r="G1001" s="2">
        <f t="shared" si="22"/>
        <v>67.723559999999992</v>
      </c>
      <c r="H1001" s="2">
        <f t="shared" si="19"/>
        <v>0.28000000000020009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5278.44</v>
      </c>
      <c r="D1002" s="1">
        <f>BILANCA!E24</f>
        <v>5278.44</v>
      </c>
      <c r="E1002" s="1">
        <v>0</v>
      </c>
      <c r="F1002" s="1">
        <v>0</v>
      </c>
      <c r="G1002" s="2">
        <f t="shared" si="22"/>
        <v>300.87108000000001</v>
      </c>
      <c r="H1002" s="2">
        <f t="shared" si="19"/>
        <v>0.87999999999919964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1509.53</v>
      </c>
      <c r="D1003" s="1">
        <f>BILANCA!E25</f>
        <v>1509.53</v>
      </c>
      <c r="E1003" s="1">
        <v>0</v>
      </c>
      <c r="F1003" s="1">
        <v>0</v>
      </c>
      <c r="G1003" s="2">
        <f t="shared" si="22"/>
        <v>90.571799999999996</v>
      </c>
      <c r="H1003" s="2">
        <f t="shared" si="19"/>
        <v>0.94000000000005457</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31676.080000000002</v>
      </c>
      <c r="D1004" s="1">
        <f>BILANCA!E26</f>
        <v>51258.76</v>
      </c>
      <c r="E1004" s="1">
        <v>0</v>
      </c>
      <c r="F1004" s="1">
        <v>0</v>
      </c>
      <c r="G1004" s="2">
        <f t="shared" si="22"/>
        <v>2818.0656000000004</v>
      </c>
      <c r="H1004" s="2">
        <f t="shared" si="19"/>
        <v>0.31999999999970896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123553.51</v>
      </c>
      <c r="D1006" s="1">
        <f>BILANCA!E28</f>
        <v>202159.07</v>
      </c>
      <c r="E1006" s="1">
        <v>0</v>
      </c>
      <c r="F1006" s="1">
        <v>0</v>
      </c>
      <c r="G1006" s="2">
        <f t="shared" si="22"/>
        <v>12141.04795</v>
      </c>
      <c r="H1006" s="2">
        <f t="shared" si="19"/>
        <v>0.56000000001222361</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46992</v>
      </c>
      <c r="D1013" s="1">
        <f>BILANCA!E35</f>
        <v>50003.33</v>
      </c>
      <c r="E1013" s="1">
        <v>0</v>
      </c>
      <c r="F1013" s="1">
        <v>0</v>
      </c>
      <c r="G1013" s="2">
        <f t="shared" si="22"/>
        <v>4409.9597999999996</v>
      </c>
      <c r="H1013" s="2">
        <f t="shared" si="19"/>
        <v>0.33000000000174623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46992</v>
      </c>
      <c r="D1014" s="1">
        <f>BILANCA!E36</f>
        <v>50003.33</v>
      </c>
      <c r="E1014" s="1">
        <v>0</v>
      </c>
      <c r="F1014" s="1">
        <v>0</v>
      </c>
      <c r="G1014" s="2">
        <f t="shared" si="22"/>
        <v>4556.9584599999998</v>
      </c>
      <c r="H1014" s="2">
        <f t="shared" si="19"/>
        <v>0.33000000000174623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121.35</v>
      </c>
      <c r="D1029" s="1">
        <f>BILANCA!E51</f>
        <v>121.35</v>
      </c>
      <c r="E1029" s="1">
        <v>0</v>
      </c>
      <c r="F1029" s="1">
        <v>0</v>
      </c>
      <c r="G1029" s="2">
        <f t="shared" si="22"/>
        <v>16.746299999999998</v>
      </c>
      <c r="H1029" s="2">
        <f t="shared" si="19"/>
        <v>0.69999999999998863</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19.989999999997963</v>
      </c>
      <c r="E1030" s="1">
        <v>0</v>
      </c>
      <c r="F1030" s="1">
        <v>0</v>
      </c>
      <c r="G1030" s="2">
        <f t="shared" si="22"/>
        <v>1.8790599999998086</v>
      </c>
      <c r="H1030" s="2">
        <f t="shared" si="19"/>
        <v>1.0000000002037268E-2</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113.87</v>
      </c>
      <c r="D1031" s="1">
        <f>BILANCA!E53</f>
        <v>113.87</v>
      </c>
      <c r="E1031" s="1">
        <v>0</v>
      </c>
      <c r="F1031" s="1">
        <v>0</v>
      </c>
      <c r="G1031" s="2">
        <f t="shared" si="22"/>
        <v>16.397280000000002</v>
      </c>
      <c r="H1031" s="2">
        <f t="shared" si="19"/>
        <v>0.25999999999999091</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25126.52</v>
      </c>
      <c r="D1032" s="1">
        <f>BILANCA!E54</f>
        <v>25830.71</v>
      </c>
      <c r="E1032" s="1">
        <v>0</v>
      </c>
      <c r="F1032" s="1">
        <v>0</v>
      </c>
      <c r="G1032" s="2">
        <f t="shared" si="22"/>
        <v>3762.6090599999998</v>
      </c>
      <c r="H1032" s="2">
        <f t="shared" si="19"/>
        <v>0.77000000000043656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25240.39</v>
      </c>
      <c r="D1033" s="1">
        <f>BILANCA!E55</f>
        <v>25924.59</v>
      </c>
      <c r="E1033" s="1">
        <v>0</v>
      </c>
      <c r="F1033" s="1">
        <v>0</v>
      </c>
      <c r="G1033" s="2">
        <f t="shared" si="22"/>
        <v>3854.4785000000002</v>
      </c>
      <c r="H1033" s="2">
        <f t="shared" si="19"/>
        <v>0.7999999999992724</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252097.84999999998</v>
      </c>
      <c r="D1046" s="1">
        <f>BILANCA!E68</f>
        <v>285274.98</v>
      </c>
      <c r="E1046" s="1">
        <v>0</v>
      </c>
      <c r="F1046" s="1">
        <v>0</v>
      </c>
      <c r="G1046" s="2">
        <f t="shared" si="22"/>
        <v>51826.812030000001</v>
      </c>
      <c r="H1046" s="2">
        <f t="shared" si="19"/>
        <v>0.17000000004190952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43084.780000000006</v>
      </c>
      <c r="D1047" s="1">
        <f>BILANCA!E69</f>
        <v>60727.199999999997</v>
      </c>
      <c r="E1047" s="1">
        <v>0</v>
      </c>
      <c r="F1047" s="1">
        <v>0</v>
      </c>
      <c r="G1047" s="2">
        <f t="shared" si="22"/>
        <v>10530.507519999999</v>
      </c>
      <c r="H1047" s="2">
        <f t="shared" si="19"/>
        <v>0.41999999999097781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43061.3</v>
      </c>
      <c r="D1048" s="1">
        <f>BILANCA!E70</f>
        <v>60623.18</v>
      </c>
      <c r="E1048" s="1">
        <v>0</v>
      </c>
      <c r="F1048" s="1">
        <v>0</v>
      </c>
      <c r="G1048" s="2">
        <f t="shared" si="22"/>
        <v>10679.997900000002</v>
      </c>
      <c r="H1048" s="2">
        <f t="shared" si="19"/>
        <v>0.48000000000320142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43061.3</v>
      </c>
      <c r="D1050" s="1">
        <f>BILANCA!E72</f>
        <v>60623.18</v>
      </c>
      <c r="E1050" s="1">
        <v>0</v>
      </c>
      <c r="F1050" s="1">
        <v>0</v>
      </c>
      <c r="G1050" s="2">
        <f t="shared" si="22"/>
        <v>11008.613220000001</v>
      </c>
      <c r="H1050" s="2">
        <f t="shared" si="19"/>
        <v>0.48000000000320142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23.48</v>
      </c>
      <c r="D1054" s="1">
        <f>BILANCA!E76</f>
        <v>104.02</v>
      </c>
      <c r="E1054" s="1">
        <v>0</v>
      </c>
      <c r="F1054" s="1">
        <v>0</v>
      </c>
      <c r="G1054" s="2">
        <f t="shared" si="22"/>
        <v>16.437919999999998</v>
      </c>
      <c r="H1054" s="2">
        <f t="shared" si="19"/>
        <v>0.49999999999999645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16993.89</v>
      </c>
      <c r="D1056" s="1">
        <f>BILANCA!E78</f>
        <v>9564.75</v>
      </c>
      <c r="E1056" s="1">
        <v>0</v>
      </c>
      <c r="F1056" s="1">
        <v>0</v>
      </c>
      <c r="G1056" s="2">
        <f t="shared" si="22"/>
        <v>2637.0074699999996</v>
      </c>
      <c r="H1056" s="2">
        <f t="shared" si="19"/>
        <v>0.36000000000058208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16993.89</v>
      </c>
      <c r="D1064" s="1">
        <f>BILANCA!E86</f>
        <v>9564.75</v>
      </c>
      <c r="E1064" s="1">
        <v>0</v>
      </c>
      <c r="F1064" s="1">
        <v>0</v>
      </c>
      <c r="G1064" s="2">
        <f t="shared" si="22"/>
        <v>2925.9945900000002</v>
      </c>
      <c r="H1064" s="2">
        <f t="shared" si="19"/>
        <v>0.36000000000058208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14325.22</v>
      </c>
      <c r="D1124" s="1">
        <f>BILANCA!E146</f>
        <v>12240.05</v>
      </c>
      <c r="E1124" s="1">
        <v>0</v>
      </c>
      <c r="F1124" s="1">
        <v>0</v>
      </c>
      <c r="G1124" s="2">
        <f t="shared" si="22"/>
        <v>5471.550119999999</v>
      </c>
      <c r="H1124" s="2">
        <f t="shared" si="23"/>
        <v>0.26999999999861757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2564.0100000000002</v>
      </c>
      <c r="D1137" s="1">
        <f>BILANCA!E159</f>
        <v>1703.81</v>
      </c>
      <c r="E1137" s="1">
        <v>0</v>
      </c>
      <c r="F1137" s="1">
        <v>0</v>
      </c>
      <c r="G1137" s="2">
        <f t="shared" si="22"/>
        <v>919.63102000000003</v>
      </c>
      <c r="H1137" s="2">
        <f t="shared" si="23"/>
        <v>0.20000000000027285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11761.21</v>
      </c>
      <c r="D1138" s="1">
        <f>BILANCA!E160</f>
        <v>10536.24</v>
      </c>
      <c r="E1138" s="1">
        <v>0</v>
      </c>
      <c r="F1138" s="1">
        <v>0</v>
      </c>
      <c r="G1138" s="2">
        <f t="shared" si="22"/>
        <v>5089.2219499999992</v>
      </c>
      <c r="H1138" s="2">
        <f t="shared" si="23"/>
        <v>0.44999999999890861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177693.96</v>
      </c>
      <c r="D1148" s="1">
        <f>BILANCA!E170</f>
        <v>202742.98</v>
      </c>
      <c r="E1148" s="1">
        <v>0</v>
      </c>
      <c r="F1148" s="1">
        <v>0</v>
      </c>
      <c r="G1148" s="2">
        <f t="shared" si="22"/>
        <v>96224.68680000001</v>
      </c>
      <c r="H1148" s="2">
        <f t="shared" si="23"/>
        <v>5.9999999997671694E-2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177693.96</v>
      </c>
      <c r="D1151" s="1">
        <f>BILANCA!E173</f>
        <v>202742.98</v>
      </c>
      <c r="E1151" s="1">
        <v>0</v>
      </c>
      <c r="F1151" s="1">
        <v>0</v>
      </c>
      <c r="G1151" s="2">
        <f t="shared" si="22"/>
        <v>97974.22656000001</v>
      </c>
      <c r="H1151" s="2">
        <f t="shared" si="23"/>
        <v>5.9999999997671694E-2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7521883.3199999994</v>
      </c>
      <c r="D1152" s="1">
        <f>BILANCA!E175</f>
        <v>7478611.9600000009</v>
      </c>
      <c r="E1152" s="1">
        <v>0</v>
      </c>
      <c r="F1152" s="1">
        <v>0</v>
      </c>
      <c r="G1152" s="2">
        <f t="shared" si="22"/>
        <v>3798969.1235600002</v>
      </c>
      <c r="H1152" s="2">
        <f t="shared" si="23"/>
        <v>0.35999999847263098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228704.43</v>
      </c>
      <c r="D1153" s="1">
        <f>BILANCA!E176</f>
        <v>229677.83000000002</v>
      </c>
      <c r="E1153" s="1">
        <v>0</v>
      </c>
      <c r="F1153" s="1">
        <v>0</v>
      </c>
      <c r="G1153" s="2">
        <f t="shared" si="22"/>
        <v>116970.21530000001</v>
      </c>
      <c r="H1153" s="2">
        <f t="shared" si="23"/>
        <v>0.59999999997671694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228704.43</v>
      </c>
      <c r="D1154" s="1">
        <f>BILANCA!E177</f>
        <v>229677.83000000002</v>
      </c>
      <c r="E1154" s="1">
        <v>0</v>
      </c>
      <c r="F1154" s="1">
        <v>0</v>
      </c>
      <c r="G1154" s="2">
        <f t="shared" si="22"/>
        <v>117658.27539000001</v>
      </c>
      <c r="H1154" s="2">
        <f t="shared" si="23"/>
        <v>0.59999999997671694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177265.35</v>
      </c>
      <c r="D1155" s="1">
        <f>BILANCA!E178</f>
        <v>202238.98</v>
      </c>
      <c r="E1155" s="1">
        <v>0</v>
      </c>
      <c r="F1155" s="1">
        <v>0</v>
      </c>
      <c r="G1155" s="2">
        <f t="shared" si="22"/>
        <v>100059.84931999999</v>
      </c>
      <c r="H1155" s="2">
        <f t="shared" si="23"/>
        <v>0.36999999999534339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23717.31</v>
      </c>
      <c r="D1156" s="1">
        <f>BILANCA!E179</f>
        <v>21115.48</v>
      </c>
      <c r="E1156" s="1">
        <v>0</v>
      </c>
      <c r="F1156" s="1">
        <v>0</v>
      </c>
      <c r="G1156" s="2">
        <f t="shared" si="22"/>
        <v>11409.05071</v>
      </c>
      <c r="H1156" s="2">
        <f t="shared" si="23"/>
        <v>0.79000000000087311</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1.66</v>
      </c>
      <c r="D1157" s="1">
        <f>BILANCA!E180</f>
        <v>1.66</v>
      </c>
      <c r="E1157" s="1">
        <v>0</v>
      </c>
      <c r="F1157" s="1">
        <v>0</v>
      </c>
      <c r="G1157" s="2">
        <f t="shared" si="22"/>
        <v>0.86651999999999996</v>
      </c>
      <c r="H1157" s="2">
        <f t="shared" si="23"/>
        <v>0.68000000000000016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1.66</v>
      </c>
      <c r="D1160" s="1">
        <f>BILANCA!E183</f>
        <v>1.66</v>
      </c>
      <c r="E1160" s="1">
        <v>0</v>
      </c>
      <c r="F1160" s="1">
        <v>0</v>
      </c>
      <c r="G1160" s="2">
        <f t="shared" si="22"/>
        <v>0.88145999999999991</v>
      </c>
      <c r="H1160" s="2">
        <f t="shared" si="23"/>
        <v>0.68000000000000016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11048.26</v>
      </c>
      <c r="D1163" s="1">
        <f>BILANCA!E186</f>
        <v>0</v>
      </c>
      <c r="E1163" s="1">
        <v>0</v>
      </c>
      <c r="F1163" s="1">
        <v>0</v>
      </c>
      <c r="G1163" s="2">
        <f t="shared" si="22"/>
        <v>1988.6867999999999</v>
      </c>
      <c r="H1163" s="2">
        <f t="shared" si="23"/>
        <v>0.26000000000021828</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16671.849999999999</v>
      </c>
      <c r="D1165" s="1">
        <f>BILANCA!E188</f>
        <v>6321.71</v>
      </c>
      <c r="E1165" s="1">
        <v>0</v>
      </c>
      <c r="F1165" s="1">
        <v>0</v>
      </c>
      <c r="G1165" s="2">
        <f t="shared" si="22"/>
        <v>5335.3791399999991</v>
      </c>
      <c r="H1165" s="2">
        <f t="shared" si="23"/>
        <v>0.44000000000141881</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7293178.8899999997</v>
      </c>
      <c r="D1214" s="1">
        <f>BILANCA!E237</f>
        <v>7248934.1300000008</v>
      </c>
      <c r="E1214" s="1">
        <v>0</v>
      </c>
      <c r="F1214" s="1">
        <v>0</v>
      </c>
      <c r="G1214" s="2">
        <f t="shared" si="22"/>
        <v>5033731.8916500006</v>
      </c>
      <c r="H1214" s="2">
        <f t="shared" si="23"/>
        <v>0.24000000115483999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7269785.4699999997</v>
      </c>
      <c r="D1215" s="1">
        <f>BILANCA!E238</f>
        <v>7193336.9800000004</v>
      </c>
      <c r="E1215" s="1">
        <v>0</v>
      </c>
      <c r="F1215" s="1">
        <v>0</v>
      </c>
      <c r="G1215" s="2">
        <f t="shared" si="22"/>
        <v>5024298.5877600005</v>
      </c>
      <c r="H1215" s="2">
        <f t="shared" si="23"/>
        <v>0.48999999929219484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7269785.4699999997</v>
      </c>
      <c r="D1216" s="1">
        <f>BILANCA!E239</f>
        <v>7193336.9800000004</v>
      </c>
      <c r="E1216" s="1">
        <v>0</v>
      </c>
      <c r="F1216" s="1">
        <v>0</v>
      </c>
      <c r="G1216" s="2">
        <f t="shared" si="22"/>
        <v>5045955.0471900003</v>
      </c>
      <c r="H1216" s="2">
        <f t="shared" si="23"/>
        <v>0.48999999929219484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7269785.4699999997</v>
      </c>
      <c r="D1217" s="1">
        <f>BILANCA!E240</f>
        <v>7193336.9800000004</v>
      </c>
      <c r="E1217" s="1">
        <v>0</v>
      </c>
      <c r="F1217" s="1">
        <v>0</v>
      </c>
      <c r="G1217" s="2">
        <f t="shared" si="22"/>
        <v>5067611.506620001</v>
      </c>
      <c r="H1217" s="2">
        <f t="shared" si="23"/>
        <v>0.48999999929219484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9068.2199999999993</v>
      </c>
      <c r="D1222" s="1">
        <f>BILANCA!E245</f>
        <v>43357.120000000003</v>
      </c>
      <c r="E1222" s="1">
        <v>0</v>
      </c>
      <c r="F1222" s="1">
        <v>0</v>
      </c>
      <c r="G1222" s="2">
        <f t="shared" si="22"/>
        <v>22892.00794</v>
      </c>
      <c r="H1222" s="2">
        <f t="shared" si="23"/>
        <v>0.34000000000196451</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9068.2199999999993</v>
      </c>
      <c r="D1223" s="1">
        <f>BILANCA!E246</f>
        <v>43357.120000000003</v>
      </c>
      <c r="E1223" s="1">
        <v>0</v>
      </c>
      <c r="F1223" s="1">
        <v>0</v>
      </c>
      <c r="G1223" s="2">
        <f t="shared" si="22"/>
        <v>22987.790400000002</v>
      </c>
      <c r="H1223" s="2">
        <f t="shared" si="23"/>
        <v>0.34000000000196451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9068.2199999999993</v>
      </c>
      <c r="D1224" s="1">
        <f>BILANCA!E247</f>
        <v>43357.120000000003</v>
      </c>
      <c r="E1224" s="1">
        <v>0</v>
      </c>
      <c r="F1224" s="1">
        <v>0</v>
      </c>
      <c r="G1224" s="2">
        <f t="shared" si="22"/>
        <v>23083.57286</v>
      </c>
      <c r="H1224" s="2">
        <f t="shared" si="23"/>
        <v>0.34000000000196451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0.05</v>
      </c>
      <c r="D1231" s="1">
        <f>BILANCA!E254</f>
        <v>0.05</v>
      </c>
      <c r="E1231" s="1">
        <v>0</v>
      </c>
      <c r="F1231" s="1">
        <v>0</v>
      </c>
      <c r="G1231" s="2">
        <f>B1231/1000*C1231+B1231/500*D1231</f>
        <v>3.7200000000000004E-2</v>
      </c>
      <c r="H1231" s="2">
        <f>ABS(C1231-ROUND(C1231,0))+ABS(D1231-ROUND(D1231,0))</f>
        <v>0.1</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14325.25</v>
      </c>
      <c r="D1232" s="1">
        <f>BILANCA!E255</f>
        <v>12240.08</v>
      </c>
      <c r="E1232" s="1">
        <v>0</v>
      </c>
      <c r="F1232" s="1">
        <v>0</v>
      </c>
      <c r="G1232" s="2">
        <f t="shared" si="22"/>
        <v>9662.54709</v>
      </c>
      <c r="H1232" s="2">
        <f t="shared" si="23"/>
        <v>0.32999999999992724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960078.74</v>
      </c>
      <c r="D1236" s="1">
        <f>BILANCA!E259</f>
        <v>924706.25</v>
      </c>
      <c r="E1236" s="1">
        <v>0</v>
      </c>
      <c r="F1236" s="1">
        <v>0</v>
      </c>
      <c r="G1236" s="2">
        <f t="shared" si="22"/>
        <v>710801.28371999995</v>
      </c>
      <c r="H1236" s="2">
        <f t="shared" si="23"/>
        <v>0.51000000000931323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960078.74</v>
      </c>
      <c r="D1237" s="1">
        <f>BILANCA!E260</f>
        <v>924706.25</v>
      </c>
      <c r="E1237" s="1">
        <v>0</v>
      </c>
      <c r="F1237" s="1">
        <v>0</v>
      </c>
      <c r="G1237" s="2">
        <f t="shared" si="22"/>
        <v>713610.77496000007</v>
      </c>
      <c r="H1237" s="2">
        <f t="shared" si="23"/>
        <v>0.51000000000931323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14325.22</v>
      </c>
      <c r="D1240" s="1">
        <f>BILANCA!E264</f>
        <v>12240.05</v>
      </c>
      <c r="E1240" s="1">
        <v>0</v>
      </c>
      <c r="F1240" s="1">
        <v>0</v>
      </c>
      <c r="G1240" s="2">
        <f t="shared" si="22"/>
        <v>9972.9672399999999</v>
      </c>
      <c r="H1240" s="2">
        <f t="shared" si="23"/>
        <v>0.26999999999861757</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16993.89</v>
      </c>
      <c r="D1244" s="1">
        <f>BILANCA!E268</f>
        <v>9564.75</v>
      </c>
      <c r="E1244" s="1">
        <v>0</v>
      </c>
      <c r="F1244" s="1">
        <v>0</v>
      </c>
      <c r="G1244" s="2">
        <f t="shared" si="24"/>
        <v>9428.2047899999998</v>
      </c>
      <c r="H1244" s="2">
        <f t="shared" si="23"/>
        <v>0.36000000000058208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228704.43</v>
      </c>
      <c r="D1264" s="1">
        <f>BILANCA!E288</f>
        <v>229677.83</v>
      </c>
      <c r="E1264" s="1">
        <v>0</v>
      </c>
      <c r="F1264" s="1">
        <v>0</v>
      </c>
      <c r="G1264" s="2">
        <f t="shared" si="24"/>
        <v>193344.88529000001</v>
      </c>
      <c r="H1264" s="2">
        <f t="shared" si="23"/>
        <v>0.60000000000582077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16671.849999999999</v>
      </c>
      <c r="D1278" s="1">
        <f>BILANCA!E302</f>
        <v>6321.71</v>
      </c>
      <c r="E1278" s="1">
        <v>0</v>
      </c>
      <c r="F1278" s="1">
        <v>0</v>
      </c>
      <c r="G1278" s="2">
        <f t="shared" si="24"/>
        <v>8648.0046499999989</v>
      </c>
      <c r="H1278" s="2">
        <f t="shared" si="23"/>
        <v>0.44000000000141881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2387865.8199999998</v>
      </c>
      <c r="D1408" s="1">
        <f>'RAS-funkcijski'!E114</f>
        <v>2996113.6799999997</v>
      </c>
      <c r="E1408" s="1">
        <v>0</v>
      </c>
      <c r="F1408" s="1">
        <v>0</v>
      </c>
      <c r="G1408" s="2">
        <f t="shared" si="24"/>
        <v>921810.24979999999</v>
      </c>
      <c r="H1408" s="2">
        <f t="shared" si="27"/>
        <v>0.50000000046566129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2250092.34</v>
      </c>
      <c r="D1409" s="1">
        <f>'RAS-funkcijski'!E115</f>
        <v>2831794.78</v>
      </c>
      <c r="E1409" s="1">
        <v>0</v>
      </c>
      <c r="F1409" s="1">
        <v>0</v>
      </c>
      <c r="G1409" s="2">
        <f t="shared" si="24"/>
        <v>878418.69089999993</v>
      </c>
      <c r="H1409" s="2">
        <f t="shared" si="27"/>
        <v>0.56000000005587935</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2250092.34</v>
      </c>
      <c r="D1411" s="1">
        <f>'RAS-funkcijski'!E117</f>
        <v>2831794.78</v>
      </c>
      <c r="E1411" s="1">
        <v>0</v>
      </c>
      <c r="F1411" s="1">
        <v>0</v>
      </c>
      <c r="G1411" s="2">
        <f t="shared" si="24"/>
        <v>894246.05469999986</v>
      </c>
      <c r="H1411" s="2">
        <f t="shared" si="27"/>
        <v>0.56000000005587935</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137773.48000000001</v>
      </c>
      <c r="D1420" s="1">
        <f>'RAS-funkcijski'!E126</f>
        <v>164318.9</v>
      </c>
      <c r="E1420" s="1">
        <v>0</v>
      </c>
      <c r="F1420" s="1">
        <v>0</v>
      </c>
      <c r="G1420" s="2">
        <f t="shared" si="24"/>
        <v>56902.176160000003</v>
      </c>
      <c r="H1420" s="2">
        <f t="shared" si="27"/>
        <v>0.58000000001629815</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2387865.8199999998</v>
      </c>
      <c r="D1435" s="13">
        <f>'RAS-funkcijski'!E141</f>
        <v>2996113.6799999997</v>
      </c>
      <c r="E1435" s="13">
        <v>0</v>
      </c>
      <c r="F1435" s="13">
        <v>0</v>
      </c>
      <c r="G1435" s="14">
        <f t="shared" si="24"/>
        <v>1148072.76566</v>
      </c>
      <c r="H1435" s="14">
        <f t="shared" si="27"/>
        <v>0.50000000046566129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71586.98</v>
      </c>
      <c r="D1436" s="6">
        <f>'P-VRIO'!E5</f>
        <v>0</v>
      </c>
      <c r="E1436" s="6">
        <v>0</v>
      </c>
      <c r="F1436" s="6">
        <v>0</v>
      </c>
      <c r="G1436" s="7">
        <f t="shared" si="24"/>
        <v>71.586979999999997</v>
      </c>
      <c r="H1436" s="7">
        <f t="shared" si="27"/>
        <v>2.0000000004074536E-2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71586.98</v>
      </c>
      <c r="D1453" s="1">
        <f>'P-VRIO'!E22</f>
        <v>0</v>
      </c>
      <c r="E1453" s="1">
        <v>0</v>
      </c>
      <c r="F1453" s="1">
        <v>0</v>
      </c>
      <c r="G1453" s="2">
        <f t="shared" si="24"/>
        <v>1288.5656399999998</v>
      </c>
      <c r="H1453" s="2">
        <f t="shared" si="27"/>
        <v>2.0000000004074536E-2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71586.98</v>
      </c>
      <c r="D1454" s="1">
        <f>'P-VRIO'!E23</f>
        <v>0</v>
      </c>
      <c r="E1454" s="1">
        <v>0</v>
      </c>
      <c r="F1454" s="1">
        <v>0</v>
      </c>
      <c r="G1454" s="2">
        <f t="shared" si="24"/>
        <v>1360.1526199999998</v>
      </c>
      <c r="H1454" s="2">
        <f t="shared" si="27"/>
        <v>2.0000000004074536E-2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71586.98</v>
      </c>
      <c r="D1456" s="1">
        <f>'P-VRIO'!E25</f>
        <v>0</v>
      </c>
      <c r="E1456" s="1">
        <v>0</v>
      </c>
      <c r="F1456" s="1">
        <v>0</v>
      </c>
      <c r="G1456" s="2">
        <f t="shared" si="24"/>
        <v>1503.3265799999999</v>
      </c>
      <c r="H1456" s="2">
        <f t="shared" si="27"/>
        <v>2.0000000004074536E-2</v>
      </c>
      <c r="I1456" s="10">
        <f t="shared" si="30"/>
        <v>30.066531606125356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228704.43</v>
      </c>
      <c r="D1480" s="6"/>
      <c r="E1480" s="6">
        <v>0</v>
      </c>
      <c r="F1480" s="6">
        <v>0</v>
      </c>
      <c r="G1480" s="7">
        <f t="shared" ref="G1480:G1580" si="34">B1480/1000*C1480</f>
        <v>228.70443</v>
      </c>
      <c r="H1480" s="7">
        <f t="shared" ref="H1480:H1580" si="35">ABS(C1480-ROUND(C1480,0))</f>
        <v>0.42999999999301508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3021606.0899999989</v>
      </c>
      <c r="D1481" s="1">
        <v>0</v>
      </c>
      <c r="E1481" s="1">
        <v>0</v>
      </c>
      <c r="F1481" s="1">
        <v>0</v>
      </c>
      <c r="G1481" s="2">
        <f t="shared" si="34"/>
        <v>6043.2121799999977</v>
      </c>
      <c r="H1481" s="2">
        <f t="shared" si="35"/>
        <v>8.9999998919665813E-2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2995100.3599999989</v>
      </c>
      <c r="D1483" s="1">
        <v>0</v>
      </c>
      <c r="E1483" s="1">
        <v>0</v>
      </c>
      <c r="F1483" s="1">
        <v>0</v>
      </c>
      <c r="G1483" s="2">
        <f t="shared" si="34"/>
        <v>11980.401439999996</v>
      </c>
      <c r="H1483" s="2">
        <f t="shared" si="35"/>
        <v>0.35999999893829226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2438341.5099999998</v>
      </c>
      <c r="D1484" s="1">
        <v>0</v>
      </c>
      <c r="E1484" s="1">
        <v>0</v>
      </c>
      <c r="F1484" s="1">
        <v>0</v>
      </c>
      <c r="G1484" s="2">
        <f t="shared" si="34"/>
        <v>12191.707549999999</v>
      </c>
      <c r="H1484" s="2">
        <f t="shared" si="35"/>
        <v>0.49000000022351742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420233.97</v>
      </c>
      <c r="D1485" s="1">
        <v>0</v>
      </c>
      <c r="E1485" s="1">
        <v>0</v>
      </c>
      <c r="F1485" s="1">
        <v>0</v>
      </c>
      <c r="G1485" s="2">
        <f t="shared" si="34"/>
        <v>2521.40382</v>
      </c>
      <c r="H1485" s="2">
        <f t="shared" si="35"/>
        <v>3.0000000027939677E-2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4255.78</v>
      </c>
      <c r="D1486" s="1">
        <v>0</v>
      </c>
      <c r="E1486" s="1">
        <v>0</v>
      </c>
      <c r="F1486" s="1">
        <v>0</v>
      </c>
      <c r="G1486" s="2">
        <f t="shared" si="34"/>
        <v>29.790459999999999</v>
      </c>
      <c r="H1486" s="2">
        <f t="shared" si="35"/>
        <v>0.22000000000025466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125693.4</v>
      </c>
      <c r="D1489" s="1">
        <v>0</v>
      </c>
      <c r="E1489" s="1">
        <v>0</v>
      </c>
      <c r="F1489" s="1">
        <v>0</v>
      </c>
      <c r="G1489" s="2">
        <f t="shared" si="34"/>
        <v>1256.934</v>
      </c>
      <c r="H1489" s="2">
        <f t="shared" si="35"/>
        <v>0.39999999999417923</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1271.69</v>
      </c>
      <c r="D1490" s="1">
        <v>0</v>
      </c>
      <c r="E1490" s="1">
        <v>0</v>
      </c>
      <c r="F1490" s="1">
        <v>0</v>
      </c>
      <c r="G1490" s="2">
        <f t="shared" si="34"/>
        <v>13.98859</v>
      </c>
      <c r="H1490" s="2">
        <f t="shared" si="35"/>
        <v>0.30999999999994543</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5304.01</v>
      </c>
      <c r="D1491" s="1">
        <v>0</v>
      </c>
      <c r="E1491" s="1">
        <v>0</v>
      </c>
      <c r="F1491" s="1">
        <v>0</v>
      </c>
      <c r="G1491" s="2">
        <f t="shared" si="34"/>
        <v>63.648120000000006</v>
      </c>
      <c r="H1491" s="2">
        <f t="shared" si="35"/>
        <v>1.0000000000218279E-2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26505.73</v>
      </c>
      <c r="D1492" s="1">
        <v>0</v>
      </c>
      <c r="E1492" s="1">
        <v>0</v>
      </c>
      <c r="F1492" s="1">
        <v>0</v>
      </c>
      <c r="G1492" s="2">
        <f t="shared" si="34"/>
        <v>344.57448999999997</v>
      </c>
      <c r="H1492" s="2">
        <f t="shared" si="35"/>
        <v>0.27000000000043656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3020632.6899999995</v>
      </c>
      <c r="D1499" s="1">
        <v>0</v>
      </c>
      <c r="E1499" s="1">
        <v>0</v>
      </c>
      <c r="F1499" s="1">
        <v>0</v>
      </c>
      <c r="G1499" s="2">
        <f t="shared" si="34"/>
        <v>60412.653799999993</v>
      </c>
      <c r="H1499" s="2">
        <f t="shared" si="35"/>
        <v>0.31000000052154064</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2994126.9599999995</v>
      </c>
      <c r="D1501" s="1">
        <v>0</v>
      </c>
      <c r="E1501" s="1">
        <v>0</v>
      </c>
      <c r="F1501" s="1">
        <v>0</v>
      </c>
      <c r="G1501" s="2">
        <f t="shared" si="34"/>
        <v>65870.793119999988</v>
      </c>
      <c r="H1501" s="2">
        <f t="shared" si="35"/>
        <v>4.000000050291419E-2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2413367.88</v>
      </c>
      <c r="D1502" s="1">
        <v>0</v>
      </c>
      <c r="E1502" s="1">
        <v>0</v>
      </c>
      <c r="F1502" s="1">
        <v>0</v>
      </c>
      <c r="G1502" s="2">
        <f t="shared" si="34"/>
        <v>55507.461239999997</v>
      </c>
      <c r="H1502" s="2">
        <f t="shared" si="35"/>
        <v>0.12000000011175871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422835.8</v>
      </c>
      <c r="D1503" s="1">
        <v>0</v>
      </c>
      <c r="E1503" s="1">
        <v>0</v>
      </c>
      <c r="F1503" s="1">
        <v>0</v>
      </c>
      <c r="G1503" s="2">
        <f t="shared" si="34"/>
        <v>10148.0592</v>
      </c>
      <c r="H1503" s="2">
        <f t="shared" si="35"/>
        <v>0.20000000001164153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4255.78</v>
      </c>
      <c r="D1504" s="1">
        <v>0</v>
      </c>
      <c r="E1504" s="1">
        <v>0</v>
      </c>
      <c r="F1504" s="1">
        <v>0</v>
      </c>
      <c r="G1504" s="2">
        <f t="shared" si="34"/>
        <v>106.39449999999999</v>
      </c>
      <c r="H1504" s="2">
        <f t="shared" si="35"/>
        <v>0.22000000000025466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136741.66</v>
      </c>
      <c r="D1507" s="1">
        <v>0</v>
      </c>
      <c r="E1507" s="1">
        <v>0</v>
      </c>
      <c r="F1507" s="1">
        <v>0</v>
      </c>
      <c r="G1507" s="2">
        <f t="shared" si="34"/>
        <v>3828.7664800000002</v>
      </c>
      <c r="H1507" s="2">
        <f t="shared" si="35"/>
        <v>0.33999999999650754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1271.69</v>
      </c>
      <c r="D1508" s="1">
        <v>0</v>
      </c>
      <c r="E1508" s="1">
        <v>0</v>
      </c>
      <c r="F1508" s="1">
        <v>0</v>
      </c>
      <c r="G1508" s="2">
        <f t="shared" si="34"/>
        <v>36.879010000000001</v>
      </c>
      <c r="H1508" s="2">
        <f t="shared" si="35"/>
        <v>0.30999999999994543</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15654.15</v>
      </c>
      <c r="D1509" s="1">
        <v>0</v>
      </c>
      <c r="E1509" s="1">
        <v>0</v>
      </c>
      <c r="F1509" s="1">
        <v>0</v>
      </c>
      <c r="G1509" s="2">
        <f t="shared" si="34"/>
        <v>469.62449999999995</v>
      </c>
      <c r="H1509" s="2">
        <f t="shared" si="35"/>
        <v>0.1499999999996362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26505.73</v>
      </c>
      <c r="D1510" s="1">
        <v>0</v>
      </c>
      <c r="E1510" s="1">
        <v>0</v>
      </c>
      <c r="F1510" s="1">
        <v>0</v>
      </c>
      <c r="G1510" s="2">
        <f t="shared" si="34"/>
        <v>821.67763000000002</v>
      </c>
      <c r="H1510" s="2">
        <f t="shared" si="35"/>
        <v>0.27000000000043656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229677.82999999961</v>
      </c>
      <c r="D1517" s="1">
        <v>0</v>
      </c>
      <c r="E1517" s="1">
        <v>0</v>
      </c>
      <c r="F1517" s="1">
        <v>0</v>
      </c>
      <c r="G1517" s="2">
        <f t="shared" si="34"/>
        <v>8727.7575399999841</v>
      </c>
      <c r="H1517" s="2">
        <f t="shared" si="35"/>
        <v>0.17000000039115548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229677.83</v>
      </c>
      <c r="D1576" s="1">
        <v>0</v>
      </c>
      <c r="E1576" s="1">
        <v>0</v>
      </c>
      <c r="F1576" s="1">
        <v>0</v>
      </c>
      <c r="G1576" s="2">
        <f t="shared" si="34"/>
        <v>22278.749509999998</v>
      </c>
      <c r="H1576" s="2">
        <f t="shared" si="35"/>
        <v>0.17000000001280569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229677.83</v>
      </c>
      <c r="D1578" s="1">
        <v>0</v>
      </c>
      <c r="E1578" s="1">
        <v>0</v>
      </c>
      <c r="F1578" s="1">
        <v>0</v>
      </c>
      <c r="G1578" s="2">
        <f t="shared" si="34"/>
        <v>22738.105169999999</v>
      </c>
      <c r="H1578" s="2">
        <f t="shared" si="35"/>
        <v>0.17000000001280569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opLeftCell="A19"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42776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19"/>
      <c r="F8" s="310" t="s">
        <v>31</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32</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19"/>
      <c r="F10" s="310" t="s">
        <v>35</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36</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8" t="s">
        <v>40</v>
      </c>
      <c r="C15" s="329"/>
      <c r="D15" s="329"/>
      <c r="E15" s="329"/>
      <c r="F15" s="330"/>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2436415.88</v>
      </c>
      <c r="I16" s="170">
        <f>'PR-RAS'!E6</f>
        <v>3030402.58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2371326.2599999998</v>
      </c>
      <c r="I17" s="170">
        <f>'PR-RAS'!E151</f>
        <v>2969607.9499999997</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9068.2200000000594</v>
      </c>
      <c r="I18" s="170">
        <f>'PR-RAS'!E645</f>
        <v>43357.120000000374</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31</v>
      </c>
      <c r="B20" s="331" t="str">
        <f>BILANCA!B7</f>
        <v>Nefinancijska imovina (šifre 01+02+03+04+05+06)</v>
      </c>
      <c r="C20" s="332"/>
      <c r="D20" s="332"/>
      <c r="E20" s="332"/>
      <c r="F20" s="333"/>
      <c r="G20" s="157" t="str">
        <f>BILANCA!C7</f>
        <v>B002</v>
      </c>
      <c r="H20" s="172">
        <f>BILANCA!D7</f>
        <v>7269785.4699999997</v>
      </c>
      <c r="I20" s="173">
        <f>BILANCA!E7</f>
        <v>7193336.9800000004</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252097.84999999998</v>
      </c>
      <c r="I21" s="175">
        <f>BILANCA!E68</f>
        <v>285274.98</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228704.43</v>
      </c>
      <c r="I22" s="175">
        <f>BILANCA!E176</f>
        <v>229677.83000000002</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7293178.8899999997</v>
      </c>
      <c r="I23" s="177">
        <f>BILANCA!E237</f>
        <v>7248934.1300000008</v>
      </c>
      <c r="J23" s="4"/>
      <c r="K23" s="4"/>
      <c r="L23" s="4"/>
      <c r="M23" s="4"/>
      <c r="N23" s="4"/>
      <c r="O23" s="4"/>
      <c r="P23" s="4"/>
      <c r="Q23" s="4"/>
      <c r="R23" s="4"/>
      <c r="S23" s="4"/>
      <c r="T23" s="4"/>
      <c r="U23" s="4"/>
      <c r="V23" s="4"/>
      <c r="W23" s="4"/>
      <c r="X23" s="4"/>
    </row>
    <row r="24" spans="1:24" ht="12.75" customHeight="1" x14ac:dyDescent="0.2">
      <c r="A24" s="325" t="s">
        <v>44</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2387865.8199999998</v>
      </c>
      <c r="I27" s="175">
        <f>'RAS-funkcijski'!E114</f>
        <v>2996113.6799999997</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2387865.8199999998</v>
      </c>
      <c r="I28" s="179">
        <f>'RAS-funkcijski'!E141</f>
        <v>2996113.6799999997</v>
      </c>
      <c r="J28" s="4"/>
      <c r="K28" s="4"/>
      <c r="L28" s="4"/>
      <c r="M28" s="4"/>
      <c r="N28" s="4"/>
      <c r="O28" s="4"/>
      <c r="P28" s="4"/>
      <c r="Q28" s="4"/>
      <c r="R28" s="4"/>
      <c r="S28" s="4"/>
      <c r="T28" s="4"/>
      <c r="U28" s="4"/>
      <c r="V28" s="4"/>
      <c r="W28" s="4"/>
      <c r="X28" s="4"/>
    </row>
    <row r="29" spans="1:24" ht="12.75" customHeight="1" x14ac:dyDescent="0.2">
      <c r="A29" s="325" t="s">
        <v>35</v>
      </c>
      <c r="B29" s="341" t="str">
        <f>'P-VRIO'!B5</f>
        <v>Promjene u vrijednosti i obujmu imovine (šifre 91511+91512)</v>
      </c>
      <c r="C29" s="332"/>
      <c r="D29" s="332"/>
      <c r="E29" s="332"/>
      <c r="F29" s="333"/>
      <c r="G29" s="157" t="str">
        <f>'P-VRIO'!C5</f>
        <v>9151</v>
      </c>
      <c r="H29" s="172">
        <f>'P-VRIO'!D5</f>
        <v>71586.98</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71586.98</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36</v>
      </c>
      <c r="B33" s="331" t="str">
        <f>OBVEZE!B5</f>
        <v>Stanje obveza 1. siječnja (=stanju obveza iz Izvještaja o obvezama na 31. prosinca prethodne godine)</v>
      </c>
      <c r="C33" s="332"/>
      <c r="D33" s="332"/>
      <c r="E33" s="332"/>
      <c r="F33" s="333"/>
      <c r="G33" s="157" t="str">
        <f>OBVEZE!C5</f>
        <v>V001</v>
      </c>
      <c r="H33" s="180" t="s">
        <v>45</v>
      </c>
      <c r="I33" s="181">
        <f>OBVEZE!D5</f>
        <v>228704.43</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45</v>
      </c>
      <c r="I34" s="175">
        <f>OBVEZE!D42</f>
        <v>229677.82999999961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45</v>
      </c>
      <c r="I36" s="179">
        <f>OBVEZE!D101</f>
        <v>229677.83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46</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42" zoomScaleNormal="100" workbookViewId="0">
      <selection activeCell="E660" sqref="E66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2436415.88</v>
      </c>
      <c r="E6" s="51">
        <f>E7+E44+E50+E82+E106+E124+E133+E139</f>
        <v>3030402.58</v>
      </c>
      <c r="F6" s="52">
        <f t="shared" ref="F6:F131" si="0">IF(D6&lt;&gt;0,IF(E6/D6&gt;=100,"&gt;&gt;100",E6/D6*100),"-")</f>
        <v>124.37952834226316</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1912105.8099999998</v>
      </c>
      <c r="E50" s="51">
        <f>E51+E54+E59+E62+E65+E68+E71+E74+E77</f>
        <v>2433593.54</v>
      </c>
      <c r="F50" s="52">
        <f t="shared" si="0"/>
        <v>127.27295358199871</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1868905.13</v>
      </c>
      <c r="E68" s="51">
        <f t="shared" si="15"/>
        <v>2388019.06</v>
      </c>
      <c r="F68" s="52">
        <f t="shared" si="0"/>
        <v>127.77636604807223</v>
      </c>
    </row>
    <row r="69" spans="1:6" ht="12.75" customHeight="1" x14ac:dyDescent="0.2">
      <c r="A69" s="53" t="s">
        <v>183</v>
      </c>
      <c r="B69" s="85" t="s">
        <v>184</v>
      </c>
      <c r="C69" s="50" t="s">
        <v>183</v>
      </c>
      <c r="D69" s="242">
        <v>1868905.13</v>
      </c>
      <c r="E69" s="242">
        <v>2388019.06</v>
      </c>
      <c r="F69" s="52">
        <f t="shared" si="0"/>
        <v>127.77636604807223</v>
      </c>
    </row>
    <row r="70" spans="1:6" ht="24" x14ac:dyDescent="0.2">
      <c r="A70" s="53" t="s">
        <v>185</v>
      </c>
      <c r="B70" s="85" t="s">
        <v>186</v>
      </c>
      <c r="C70" s="50" t="s">
        <v>185</v>
      </c>
      <c r="D70" s="242">
        <v>0</v>
      </c>
      <c r="E70" s="242"/>
      <c r="F70" s="52" t="str">
        <f t="shared" si="0"/>
        <v>-</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13320.8</v>
      </c>
      <c r="E74" s="51">
        <f t="shared" si="17"/>
        <v>0</v>
      </c>
      <c r="F74" s="52">
        <f t="shared" si="0"/>
        <v>0</v>
      </c>
    </row>
    <row r="75" spans="1:6" ht="12.75" customHeight="1" x14ac:dyDescent="0.2">
      <c r="A75" s="53" t="s">
        <v>195</v>
      </c>
      <c r="B75" s="85" t="s">
        <v>196</v>
      </c>
      <c r="C75" s="50" t="s">
        <v>195</v>
      </c>
      <c r="D75" s="242">
        <v>13320.8</v>
      </c>
      <c r="E75" s="242"/>
      <c r="F75" s="52">
        <f t="shared" si="0"/>
        <v>0</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29879.88</v>
      </c>
      <c r="E77" s="51">
        <f t="shared" si="18"/>
        <v>45574.48</v>
      </c>
      <c r="F77" s="52">
        <f t="shared" si="0"/>
        <v>152.5256460199974</v>
      </c>
    </row>
    <row r="78" spans="1:6" ht="12.75" customHeight="1" x14ac:dyDescent="0.2">
      <c r="A78" s="53">
        <v>6391</v>
      </c>
      <c r="B78" s="85" t="s">
        <v>201</v>
      </c>
      <c r="C78" s="50" t="s">
        <v>202</v>
      </c>
      <c r="D78" s="242">
        <v>368</v>
      </c>
      <c r="E78" s="242">
        <v>264</v>
      </c>
      <c r="F78" s="52">
        <f t="shared" si="0"/>
        <v>71.739130434782609</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29511.88</v>
      </c>
      <c r="E80" s="242">
        <v>45310.48</v>
      </c>
      <c r="F80" s="52">
        <f t="shared" si="0"/>
        <v>153.53301788974474</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0.06</v>
      </c>
      <c r="E82" s="51">
        <f t="shared" si="19"/>
        <v>0.03</v>
      </c>
      <c r="F82" s="52">
        <f t="shared" si="0"/>
        <v>50</v>
      </c>
    </row>
    <row r="83" spans="1:6" ht="12.75" customHeight="1" x14ac:dyDescent="0.2">
      <c r="A83" s="53">
        <v>641</v>
      </c>
      <c r="B83" s="85" t="s">
        <v>211</v>
      </c>
      <c r="C83" s="50" t="s">
        <v>212</v>
      </c>
      <c r="D83" s="51">
        <f t="shared" ref="D83:E83" si="20">SUM(D84:D90)</f>
        <v>0.06</v>
      </c>
      <c r="E83" s="51">
        <f t="shared" si="20"/>
        <v>0.03</v>
      </c>
      <c r="F83" s="52">
        <f t="shared" si="0"/>
        <v>50</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0.06</v>
      </c>
      <c r="E85" s="242">
        <v>0.03</v>
      </c>
      <c r="F85" s="52">
        <f t="shared" si="0"/>
        <v>50</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63385.1</v>
      </c>
      <c r="E106" s="51">
        <f t="shared" si="23"/>
        <v>71635.240000000005</v>
      </c>
      <c r="F106" s="52">
        <f t="shared" si="0"/>
        <v>113.01589805806098</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63385.1</v>
      </c>
      <c r="E112" s="51">
        <f t="shared" si="25"/>
        <v>71635.240000000005</v>
      </c>
      <c r="F112" s="52">
        <f t="shared" si="0"/>
        <v>113.01589805806098</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63385.1</v>
      </c>
      <c r="E117" s="242">
        <v>71635.240000000005</v>
      </c>
      <c r="F117" s="52">
        <f t="shared" si="0"/>
        <v>113.01589805806098</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13857.7</v>
      </c>
      <c r="E124" s="51">
        <f t="shared" si="27"/>
        <v>16879.36</v>
      </c>
      <c r="F124" s="52">
        <f t="shared" si="0"/>
        <v>121.80491712188892</v>
      </c>
    </row>
    <row r="125" spans="1:6" ht="12.75" customHeight="1" x14ac:dyDescent="0.2">
      <c r="A125" s="53">
        <v>661</v>
      </c>
      <c r="B125" s="86" t="s">
        <v>295</v>
      </c>
      <c r="C125" s="50" t="s">
        <v>296</v>
      </c>
      <c r="D125" s="51">
        <f t="shared" ref="D125:E125" si="28">SUM(D126:D127)</f>
        <v>9819.41</v>
      </c>
      <c r="E125" s="51">
        <f t="shared" si="28"/>
        <v>12210.02</v>
      </c>
      <c r="F125" s="52">
        <f t="shared" si="0"/>
        <v>124.34576008130836</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9819.41</v>
      </c>
      <c r="E127" s="242">
        <v>12210.02</v>
      </c>
      <c r="F127" s="52">
        <f t="shared" si="0"/>
        <v>124.34576008130836</v>
      </c>
    </row>
    <row r="128" spans="1:6" ht="24" x14ac:dyDescent="0.2">
      <c r="A128" s="53">
        <v>663</v>
      </c>
      <c r="B128" s="231" t="s">
        <v>301</v>
      </c>
      <c r="C128" s="50" t="s">
        <v>302</v>
      </c>
      <c r="D128" s="51">
        <f t="shared" ref="D128:E128" si="29">SUM(D129:D132)</f>
        <v>4038.29</v>
      </c>
      <c r="E128" s="51">
        <f t="shared" si="29"/>
        <v>4669.34</v>
      </c>
      <c r="F128" s="52">
        <f t="shared" si="0"/>
        <v>115.62666376114643</v>
      </c>
    </row>
    <row r="129" spans="1:6" ht="12.75" customHeight="1" x14ac:dyDescent="0.2">
      <c r="A129" s="53">
        <v>6631</v>
      </c>
      <c r="B129" s="86" t="s">
        <v>303</v>
      </c>
      <c r="C129" s="50" t="s">
        <v>304</v>
      </c>
      <c r="D129" s="242">
        <v>4038.29</v>
      </c>
      <c r="E129" s="242">
        <v>4669.34</v>
      </c>
      <c r="F129" s="52">
        <f t="shared" si="0"/>
        <v>115.62666376114643</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447067.20999999996</v>
      </c>
      <c r="E133" s="51">
        <f t="shared" si="30"/>
        <v>508294.41000000003</v>
      </c>
      <c r="F133" s="52">
        <f t="shared" ref="F133:F223" si="31">IF(D133&lt;&gt;0,IF(E133/D133&gt;=100,"&gt;&gt;100",E133/D133*100),"-")</f>
        <v>113.69530098170253</v>
      </c>
    </row>
    <row r="134" spans="1:6" ht="24" x14ac:dyDescent="0.2">
      <c r="A134" s="53">
        <v>671</v>
      </c>
      <c r="B134" s="232" t="s">
        <v>313</v>
      </c>
      <c r="C134" s="50" t="s">
        <v>314</v>
      </c>
      <c r="D134" s="51">
        <f t="shared" ref="D134:E134" si="32">SUM(D135:D137)</f>
        <v>447067.20999999996</v>
      </c>
      <c r="E134" s="51">
        <f t="shared" si="32"/>
        <v>508294.41000000003</v>
      </c>
      <c r="F134" s="52">
        <f t="shared" si="31"/>
        <v>113.69530098170253</v>
      </c>
    </row>
    <row r="135" spans="1:6" ht="12.75" customHeight="1" x14ac:dyDescent="0.2">
      <c r="A135" s="53">
        <v>6711</v>
      </c>
      <c r="B135" s="85" t="s">
        <v>315</v>
      </c>
      <c r="C135" s="50" t="s">
        <v>316</v>
      </c>
      <c r="D135" s="242">
        <v>432560.85</v>
      </c>
      <c r="E135" s="242">
        <v>487712.53</v>
      </c>
      <c r="F135" s="52">
        <f t="shared" si="31"/>
        <v>112.7500396764987</v>
      </c>
    </row>
    <row r="136" spans="1:6" ht="24" x14ac:dyDescent="0.2">
      <c r="A136" s="53">
        <v>6712</v>
      </c>
      <c r="B136" s="232" t="s">
        <v>317</v>
      </c>
      <c r="C136" s="50" t="s">
        <v>318</v>
      </c>
      <c r="D136" s="242">
        <v>14506.36</v>
      </c>
      <c r="E136" s="242">
        <v>20581.88</v>
      </c>
      <c r="F136" s="52">
        <f t="shared" si="31"/>
        <v>141.88176772119263</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2371326.2599999998</v>
      </c>
      <c r="E151" s="51">
        <f t="shared" si="35"/>
        <v>2969607.9499999997</v>
      </c>
      <c r="F151" s="52">
        <f t="shared" si="31"/>
        <v>125.22983446402689</v>
      </c>
    </row>
    <row r="152" spans="1:6" ht="12.75" customHeight="1" x14ac:dyDescent="0.2">
      <c r="A152" s="53">
        <v>31</v>
      </c>
      <c r="B152" s="85" t="s">
        <v>348</v>
      </c>
      <c r="C152" s="50" t="s">
        <v>34</v>
      </c>
      <c r="D152" s="51">
        <f t="shared" ref="D152:E152" si="36">D153+D158+D159</f>
        <v>1817704.51</v>
      </c>
      <c r="E152" s="51">
        <f t="shared" si="36"/>
        <v>2376706.7999999998</v>
      </c>
      <c r="F152" s="52">
        <f t="shared" si="31"/>
        <v>130.7531992644943</v>
      </c>
    </row>
    <row r="153" spans="1:6" ht="12.75" customHeight="1" x14ac:dyDescent="0.2">
      <c r="A153" s="53">
        <v>311</v>
      </c>
      <c r="B153" s="85" t="s">
        <v>349</v>
      </c>
      <c r="C153" s="50" t="s">
        <v>350</v>
      </c>
      <c r="D153" s="51">
        <f t="shared" ref="D153:E153" si="37">SUM(D154:D157)</f>
        <v>1490311.19</v>
      </c>
      <c r="E153" s="51">
        <f t="shared" si="37"/>
        <v>1957721.53</v>
      </c>
      <c r="F153" s="52">
        <f t="shared" si="31"/>
        <v>131.36327118365125</v>
      </c>
    </row>
    <row r="154" spans="1:6" ht="12.75" customHeight="1" x14ac:dyDescent="0.2">
      <c r="A154" s="53">
        <v>3111</v>
      </c>
      <c r="B154" s="85" t="s">
        <v>351</v>
      </c>
      <c r="C154" s="50" t="s">
        <v>352</v>
      </c>
      <c r="D154" s="242">
        <v>1406757.01</v>
      </c>
      <c r="E154" s="242">
        <v>1830127</v>
      </c>
      <c r="F154" s="52">
        <f t="shared" si="31"/>
        <v>130.09545976955891</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41635.040000000001</v>
      </c>
      <c r="E156" s="242">
        <v>68975.11</v>
      </c>
      <c r="F156" s="52">
        <f t="shared" si="31"/>
        <v>165.66601112908742</v>
      </c>
    </row>
    <row r="157" spans="1:6" ht="12.75" customHeight="1" x14ac:dyDescent="0.2">
      <c r="A157" s="53">
        <v>3114</v>
      </c>
      <c r="B157" s="85" t="s">
        <v>357</v>
      </c>
      <c r="C157" s="50" t="s">
        <v>358</v>
      </c>
      <c r="D157" s="242">
        <v>41919.14</v>
      </c>
      <c r="E157" s="242">
        <v>58619.42</v>
      </c>
      <c r="F157" s="52">
        <f t="shared" si="31"/>
        <v>139.83927151177241</v>
      </c>
    </row>
    <row r="158" spans="1:6" ht="12.75" customHeight="1" x14ac:dyDescent="0.2">
      <c r="A158" s="53">
        <v>312</v>
      </c>
      <c r="B158" s="85" t="s">
        <v>359</v>
      </c>
      <c r="C158" s="50" t="s">
        <v>360</v>
      </c>
      <c r="D158" s="242">
        <v>81132.27</v>
      </c>
      <c r="E158" s="242">
        <v>95885.440000000002</v>
      </c>
      <c r="F158" s="52">
        <f t="shared" si="31"/>
        <v>118.18409616789964</v>
      </c>
    </row>
    <row r="159" spans="1:6" ht="12.75" customHeight="1" x14ac:dyDescent="0.2">
      <c r="A159" s="53">
        <v>313</v>
      </c>
      <c r="B159" s="85" t="s">
        <v>361</v>
      </c>
      <c r="C159" s="50" t="s">
        <v>362</v>
      </c>
      <c r="D159" s="51">
        <f t="shared" ref="D159:E159" si="38">SUM(D160:D162)</f>
        <v>246261.05</v>
      </c>
      <c r="E159" s="51">
        <f t="shared" si="38"/>
        <v>323099.83</v>
      </c>
      <c r="F159" s="52">
        <f t="shared" si="31"/>
        <v>131.20216534445868</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246255.8</v>
      </c>
      <c r="E161" s="242">
        <v>323056.89</v>
      </c>
      <c r="F161" s="52">
        <f t="shared" si="31"/>
        <v>131.18752532935264</v>
      </c>
    </row>
    <row r="162" spans="1:6" ht="12.75" customHeight="1" x14ac:dyDescent="0.2">
      <c r="A162" s="53">
        <v>3133</v>
      </c>
      <c r="B162" s="85" t="s">
        <v>366</v>
      </c>
      <c r="C162" s="50" t="s">
        <v>367</v>
      </c>
      <c r="D162" s="242">
        <v>5.25</v>
      </c>
      <c r="E162" s="242">
        <v>42.94</v>
      </c>
      <c r="F162" s="52">
        <f t="shared" si="31"/>
        <v>817.90476190476193</v>
      </c>
    </row>
    <row r="163" spans="1:6" ht="12.75" customHeight="1" x14ac:dyDescent="0.2">
      <c r="A163" s="53">
        <v>32</v>
      </c>
      <c r="B163" s="85" t="s">
        <v>368</v>
      </c>
      <c r="C163" s="50" t="s">
        <v>369</v>
      </c>
      <c r="D163" s="51">
        <f t="shared" ref="D163:E163" si="39">D164+D169+D177+D187+D188</f>
        <v>432604.94</v>
      </c>
      <c r="E163" s="51">
        <f t="shared" si="39"/>
        <v>461150.17000000004</v>
      </c>
      <c r="F163" s="52">
        <f t="shared" si="31"/>
        <v>106.59845215822085</v>
      </c>
    </row>
    <row r="164" spans="1:6" ht="12.75" customHeight="1" x14ac:dyDescent="0.2">
      <c r="A164" s="53">
        <v>321</v>
      </c>
      <c r="B164" s="85" t="s">
        <v>370</v>
      </c>
      <c r="C164" s="50" t="s">
        <v>371</v>
      </c>
      <c r="D164" s="51">
        <f t="shared" ref="D164:E164" si="40">SUM(D165:D168)</f>
        <v>56870.590000000004</v>
      </c>
      <c r="E164" s="51">
        <f t="shared" si="40"/>
        <v>48759.020000000004</v>
      </c>
      <c r="F164" s="52">
        <f t="shared" si="31"/>
        <v>85.736792953967949</v>
      </c>
    </row>
    <row r="165" spans="1:6" ht="12.75" customHeight="1" x14ac:dyDescent="0.2">
      <c r="A165" s="53">
        <v>3211</v>
      </c>
      <c r="B165" s="85" t="s">
        <v>372</v>
      </c>
      <c r="C165" s="50" t="s">
        <v>373</v>
      </c>
      <c r="D165" s="242">
        <v>22041.68</v>
      </c>
      <c r="E165" s="242">
        <v>10903.32</v>
      </c>
      <c r="F165" s="52">
        <f t="shared" si="31"/>
        <v>49.466828299839207</v>
      </c>
    </row>
    <row r="166" spans="1:6" ht="12.75" customHeight="1" x14ac:dyDescent="0.2">
      <c r="A166" s="53">
        <v>3212</v>
      </c>
      <c r="B166" s="85" t="s">
        <v>374</v>
      </c>
      <c r="C166" s="50" t="s">
        <v>375</v>
      </c>
      <c r="D166" s="242">
        <v>33567.33</v>
      </c>
      <c r="E166" s="242">
        <v>35223.300000000003</v>
      </c>
      <c r="F166" s="52">
        <f t="shared" si="31"/>
        <v>104.93327887562103</v>
      </c>
    </row>
    <row r="167" spans="1:6" ht="12.75" customHeight="1" x14ac:dyDescent="0.2">
      <c r="A167" s="53">
        <v>3213</v>
      </c>
      <c r="B167" s="85" t="s">
        <v>376</v>
      </c>
      <c r="C167" s="50" t="s">
        <v>377</v>
      </c>
      <c r="D167" s="242">
        <v>653.37</v>
      </c>
      <c r="E167" s="242">
        <v>2049.86</v>
      </c>
      <c r="F167" s="52">
        <f t="shared" si="31"/>
        <v>313.73647397339948</v>
      </c>
    </row>
    <row r="168" spans="1:6" ht="12.75" customHeight="1" x14ac:dyDescent="0.2">
      <c r="A168" s="53">
        <v>3214</v>
      </c>
      <c r="B168" s="85" t="s">
        <v>378</v>
      </c>
      <c r="C168" s="50" t="s">
        <v>379</v>
      </c>
      <c r="D168" s="242">
        <v>608.21</v>
      </c>
      <c r="E168" s="242">
        <v>582.54</v>
      </c>
      <c r="F168" s="52">
        <f t="shared" si="31"/>
        <v>95.779418293023781</v>
      </c>
    </row>
    <row r="169" spans="1:6" ht="12.75" customHeight="1" x14ac:dyDescent="0.2">
      <c r="A169" s="53">
        <v>322</v>
      </c>
      <c r="B169" s="85" t="s">
        <v>380</v>
      </c>
      <c r="C169" s="50" t="s">
        <v>381</v>
      </c>
      <c r="D169" s="51">
        <f t="shared" ref="D169:E169" si="41">SUM(D170:D176)</f>
        <v>247523.27000000005</v>
      </c>
      <c r="E169" s="51">
        <f t="shared" si="41"/>
        <v>246567.62</v>
      </c>
      <c r="F169" s="52">
        <f t="shared" si="31"/>
        <v>99.613915087660217</v>
      </c>
    </row>
    <row r="170" spans="1:6" ht="12.75" customHeight="1" x14ac:dyDescent="0.2">
      <c r="A170" s="53">
        <v>3221</v>
      </c>
      <c r="B170" s="85" t="s">
        <v>382</v>
      </c>
      <c r="C170" s="50" t="s">
        <v>383</v>
      </c>
      <c r="D170" s="242">
        <v>18796.48</v>
      </c>
      <c r="E170" s="242">
        <v>16939.09</v>
      </c>
      <c r="F170" s="52">
        <f t="shared" si="31"/>
        <v>90.118415788488065</v>
      </c>
    </row>
    <row r="171" spans="1:6" ht="12.75" customHeight="1" x14ac:dyDescent="0.2">
      <c r="A171" s="53">
        <v>3222</v>
      </c>
      <c r="B171" s="85" t="s">
        <v>384</v>
      </c>
      <c r="C171" s="50" t="s">
        <v>385</v>
      </c>
      <c r="D171" s="242">
        <v>137773.48000000001</v>
      </c>
      <c r="E171" s="242">
        <v>164318.9</v>
      </c>
      <c r="F171" s="52">
        <f t="shared" si="31"/>
        <v>119.26743811653738</v>
      </c>
    </row>
    <row r="172" spans="1:6" ht="12.75" customHeight="1" x14ac:dyDescent="0.2">
      <c r="A172" s="53">
        <v>3223</v>
      </c>
      <c r="B172" s="85" t="s">
        <v>386</v>
      </c>
      <c r="C172" s="50" t="s">
        <v>387</v>
      </c>
      <c r="D172" s="242">
        <v>76662.7</v>
      </c>
      <c r="E172" s="242">
        <v>61278.57</v>
      </c>
      <c r="F172" s="52">
        <f t="shared" si="31"/>
        <v>79.932705213878464</v>
      </c>
    </row>
    <row r="173" spans="1:6" ht="12.75" customHeight="1" x14ac:dyDescent="0.2">
      <c r="A173" s="53">
        <v>3224</v>
      </c>
      <c r="B173" s="85" t="s">
        <v>388</v>
      </c>
      <c r="C173" s="50" t="s">
        <v>389</v>
      </c>
      <c r="D173" s="242">
        <v>2069.31</v>
      </c>
      <c r="E173" s="242">
        <v>1508.01</v>
      </c>
      <c r="F173" s="52">
        <f t="shared" si="31"/>
        <v>72.875016309784428</v>
      </c>
    </row>
    <row r="174" spans="1:6" ht="12.75" customHeight="1" x14ac:dyDescent="0.2">
      <c r="A174" s="53">
        <v>3225</v>
      </c>
      <c r="B174" s="85" t="s">
        <v>390</v>
      </c>
      <c r="C174" s="50" t="s">
        <v>391</v>
      </c>
      <c r="D174" s="242">
        <v>10699.1</v>
      </c>
      <c r="E174" s="242">
        <v>724.18</v>
      </c>
      <c r="F174" s="52">
        <f t="shared" si="31"/>
        <v>6.7686067052368886</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1522.2</v>
      </c>
      <c r="E176" s="242">
        <v>1798.87</v>
      </c>
      <c r="F176" s="52">
        <f t="shared" si="31"/>
        <v>118.17566679805545</v>
      </c>
    </row>
    <row r="177" spans="1:6" ht="12.75" customHeight="1" x14ac:dyDescent="0.2">
      <c r="A177" s="53">
        <v>323</v>
      </c>
      <c r="B177" s="85" t="s">
        <v>396</v>
      </c>
      <c r="C177" s="50" t="s">
        <v>397</v>
      </c>
      <c r="D177" s="51">
        <f t="shared" ref="D177:E177" si="42">SUM(D178:D186)</f>
        <v>105256.39999999997</v>
      </c>
      <c r="E177" s="51">
        <f t="shared" si="42"/>
        <v>128264.03000000003</v>
      </c>
      <c r="F177" s="52">
        <f t="shared" si="31"/>
        <v>121.85865182544727</v>
      </c>
    </row>
    <row r="178" spans="1:6" ht="12.75" customHeight="1" x14ac:dyDescent="0.2">
      <c r="A178" s="53">
        <v>3231</v>
      </c>
      <c r="B178" s="85" t="s">
        <v>398</v>
      </c>
      <c r="C178" s="50" t="s">
        <v>399</v>
      </c>
      <c r="D178" s="242">
        <v>57040.79</v>
      </c>
      <c r="E178" s="242">
        <v>37979.65</v>
      </c>
      <c r="F178" s="52">
        <f t="shared" si="31"/>
        <v>66.583316956164168</v>
      </c>
    </row>
    <row r="179" spans="1:6" ht="12.75" customHeight="1" x14ac:dyDescent="0.2">
      <c r="A179" s="53">
        <v>3232</v>
      </c>
      <c r="B179" s="85" t="s">
        <v>400</v>
      </c>
      <c r="C179" s="50" t="s">
        <v>401</v>
      </c>
      <c r="D179" s="242">
        <v>16432.169999999998</v>
      </c>
      <c r="E179" s="242">
        <v>60912.73</v>
      </c>
      <c r="F179" s="52">
        <f t="shared" si="31"/>
        <v>370.69194147821014</v>
      </c>
    </row>
    <row r="180" spans="1:6" ht="12.75" customHeight="1" x14ac:dyDescent="0.2">
      <c r="A180" s="53">
        <v>3233</v>
      </c>
      <c r="B180" s="85" t="s">
        <v>402</v>
      </c>
      <c r="C180" s="50" t="s">
        <v>403</v>
      </c>
      <c r="D180" s="242">
        <v>233.64</v>
      </c>
      <c r="E180" s="242">
        <v>1084.8800000000001</v>
      </c>
      <c r="F180" s="52">
        <f t="shared" si="31"/>
        <v>464.33829823660335</v>
      </c>
    </row>
    <row r="181" spans="1:6" ht="12.75" customHeight="1" x14ac:dyDescent="0.2">
      <c r="A181" s="53">
        <v>3234</v>
      </c>
      <c r="B181" s="85" t="s">
        <v>404</v>
      </c>
      <c r="C181" s="50" t="s">
        <v>405</v>
      </c>
      <c r="D181" s="242">
        <v>9325.7900000000009</v>
      </c>
      <c r="E181" s="242">
        <v>12461.04</v>
      </c>
      <c r="F181" s="52">
        <f t="shared" si="31"/>
        <v>133.61913575150203</v>
      </c>
    </row>
    <row r="182" spans="1:6" ht="12.75" customHeight="1" x14ac:dyDescent="0.2">
      <c r="A182" s="53">
        <v>3235</v>
      </c>
      <c r="B182" s="85" t="s">
        <v>406</v>
      </c>
      <c r="C182" s="50" t="s">
        <v>407</v>
      </c>
      <c r="D182" s="242">
        <v>0</v>
      </c>
      <c r="E182" s="242"/>
      <c r="F182" s="52" t="str">
        <f t="shared" si="31"/>
        <v>-</v>
      </c>
    </row>
    <row r="183" spans="1:6" ht="12.75" customHeight="1" x14ac:dyDescent="0.2">
      <c r="A183" s="53">
        <v>3236</v>
      </c>
      <c r="B183" s="85" t="s">
        <v>408</v>
      </c>
      <c r="C183" s="50" t="s">
        <v>409</v>
      </c>
      <c r="D183" s="242">
        <v>5474.34</v>
      </c>
      <c r="E183" s="242">
        <v>6162.61</v>
      </c>
      <c r="F183" s="52">
        <f t="shared" si="31"/>
        <v>112.57265716049787</v>
      </c>
    </row>
    <row r="184" spans="1:6" ht="12.75" customHeight="1" x14ac:dyDescent="0.2">
      <c r="A184" s="53">
        <v>3237</v>
      </c>
      <c r="B184" s="85" t="s">
        <v>410</v>
      </c>
      <c r="C184" s="50" t="s">
        <v>411</v>
      </c>
      <c r="D184" s="242">
        <v>8595.4</v>
      </c>
      <c r="E184" s="242">
        <v>3108.91</v>
      </c>
      <c r="F184" s="52">
        <f t="shared" si="31"/>
        <v>36.169462735881986</v>
      </c>
    </row>
    <row r="185" spans="1:6" ht="12.75" customHeight="1" x14ac:dyDescent="0.2">
      <c r="A185" s="53">
        <v>3238</v>
      </c>
      <c r="B185" s="85" t="s">
        <v>412</v>
      </c>
      <c r="C185" s="50" t="s">
        <v>413</v>
      </c>
      <c r="D185" s="242">
        <v>3355.73</v>
      </c>
      <c r="E185" s="242">
        <v>4222.5200000000004</v>
      </c>
      <c r="F185" s="52">
        <f t="shared" si="31"/>
        <v>125.83014724068981</v>
      </c>
    </row>
    <row r="186" spans="1:6" ht="12.75" customHeight="1" x14ac:dyDescent="0.2">
      <c r="A186" s="53">
        <v>3239</v>
      </c>
      <c r="B186" s="85" t="s">
        <v>414</v>
      </c>
      <c r="C186" s="50" t="s">
        <v>415</v>
      </c>
      <c r="D186" s="242">
        <v>4798.54</v>
      </c>
      <c r="E186" s="242">
        <v>2331.69</v>
      </c>
      <c r="F186" s="52">
        <f t="shared" si="31"/>
        <v>48.591654961717524</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22954.68</v>
      </c>
      <c r="E188" s="51">
        <f t="shared" si="43"/>
        <v>37559.5</v>
      </c>
      <c r="F188" s="52">
        <f t="shared" si="31"/>
        <v>163.62458548757812</v>
      </c>
    </row>
    <row r="189" spans="1:6" ht="12.75" customHeight="1" x14ac:dyDescent="0.2">
      <c r="A189" s="53">
        <v>3291</v>
      </c>
      <c r="B189" s="232" t="s">
        <v>420</v>
      </c>
      <c r="C189" s="50" t="s">
        <v>421</v>
      </c>
      <c r="D189" s="242">
        <v>4202.28</v>
      </c>
      <c r="E189" s="242">
        <v>4980.4799999999996</v>
      </c>
      <c r="F189" s="52">
        <f t="shared" si="31"/>
        <v>118.5185185185185</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348.93</v>
      </c>
      <c r="E191" s="242">
        <v>31.82</v>
      </c>
      <c r="F191" s="52">
        <f t="shared" si="31"/>
        <v>9.1193075975123961</v>
      </c>
    </row>
    <row r="192" spans="1:6" ht="12.75" customHeight="1" x14ac:dyDescent="0.2">
      <c r="A192" s="53">
        <v>3294</v>
      </c>
      <c r="B192" s="85" t="s">
        <v>426</v>
      </c>
      <c r="C192" s="50" t="s">
        <v>427</v>
      </c>
      <c r="D192" s="242">
        <v>248.91</v>
      </c>
      <c r="E192" s="242">
        <v>470.25</v>
      </c>
      <c r="F192" s="52">
        <f t="shared" si="31"/>
        <v>188.92370736410751</v>
      </c>
    </row>
    <row r="193" spans="1:6" ht="12.75" customHeight="1" x14ac:dyDescent="0.2">
      <c r="A193" s="53">
        <v>3295</v>
      </c>
      <c r="B193" s="85" t="s">
        <v>428</v>
      </c>
      <c r="C193" s="50" t="s">
        <v>429</v>
      </c>
      <c r="D193" s="242">
        <v>4993.28</v>
      </c>
      <c r="E193" s="242">
        <v>6328.93</v>
      </c>
      <c r="F193" s="52">
        <f t="shared" si="31"/>
        <v>126.74895058959244</v>
      </c>
    </row>
    <row r="194" spans="1:6" ht="12.75" customHeight="1" x14ac:dyDescent="0.2">
      <c r="A194" s="53" t="s">
        <v>430</v>
      </c>
      <c r="B194" s="85" t="s">
        <v>431</v>
      </c>
      <c r="C194" s="50" t="s">
        <v>430</v>
      </c>
      <c r="D194" s="242">
        <v>124.43</v>
      </c>
      <c r="E194" s="242">
        <v>3359.22</v>
      </c>
      <c r="F194" s="52">
        <f t="shared" si="31"/>
        <v>2699.6865707626775</v>
      </c>
    </row>
    <row r="195" spans="1:6" ht="12.75" customHeight="1" x14ac:dyDescent="0.2">
      <c r="A195" s="53">
        <v>3299</v>
      </c>
      <c r="B195" s="85" t="s">
        <v>432</v>
      </c>
      <c r="C195" s="50" t="s">
        <v>433</v>
      </c>
      <c r="D195" s="242">
        <v>13036.85</v>
      </c>
      <c r="E195" s="242">
        <v>22388.799999999999</v>
      </c>
      <c r="F195" s="52">
        <f t="shared" si="31"/>
        <v>171.73473653528265</v>
      </c>
    </row>
    <row r="196" spans="1:6" ht="12.75" customHeight="1" x14ac:dyDescent="0.2">
      <c r="A196" s="53">
        <v>34</v>
      </c>
      <c r="B196" s="232" t="s">
        <v>434</v>
      </c>
      <c r="C196" s="50" t="s">
        <v>435</v>
      </c>
      <c r="D196" s="51">
        <f t="shared" ref="D196:E196" si="44">D197+D202+D210</f>
        <v>4327.2300000000005</v>
      </c>
      <c r="E196" s="51">
        <f t="shared" si="44"/>
        <v>4615.8899999999994</v>
      </c>
      <c r="F196" s="52">
        <f t="shared" si="31"/>
        <v>106.67078015266114</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4327.2300000000005</v>
      </c>
      <c r="E210" s="51">
        <f t="shared" si="47"/>
        <v>4615.8899999999994</v>
      </c>
      <c r="F210" s="52">
        <f t="shared" si="31"/>
        <v>106.67078015266114</v>
      </c>
    </row>
    <row r="211" spans="1:6" ht="12.75" customHeight="1" x14ac:dyDescent="0.2">
      <c r="A211" s="53">
        <v>3431</v>
      </c>
      <c r="B211" s="232" t="s">
        <v>464</v>
      </c>
      <c r="C211" s="50" t="s">
        <v>465</v>
      </c>
      <c r="D211" s="242">
        <v>2025.84</v>
      </c>
      <c r="E211" s="242">
        <v>1802</v>
      </c>
      <c r="F211" s="52">
        <f t="shared" si="31"/>
        <v>88.950756229514667</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2255.75</v>
      </c>
      <c r="E213" s="242">
        <v>2813.89</v>
      </c>
      <c r="F213" s="52">
        <f t="shared" si="31"/>
        <v>124.74299013631828</v>
      </c>
    </row>
    <row r="214" spans="1:6" ht="12.75" customHeight="1" x14ac:dyDescent="0.2">
      <c r="A214" s="53">
        <v>3434</v>
      </c>
      <c r="B214" s="85" t="s">
        <v>470</v>
      </c>
      <c r="C214" s="50" t="s">
        <v>471</v>
      </c>
      <c r="D214" s="242">
        <v>45.64</v>
      </c>
      <c r="E214" s="242"/>
      <c r="F214" s="52">
        <f t="shared" si="31"/>
        <v>0</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114166.82</v>
      </c>
      <c r="E252" s="51">
        <f t="shared" si="63"/>
        <v>125863.4</v>
      </c>
      <c r="F252" s="52">
        <f t="shared" ref="F252:F258" si="64">IF(D252&lt;&gt;0,IF(E252/D252&gt;=100,"&gt;&gt;100",E252/D252*100),"-")</f>
        <v>110.24516580211308</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114166.82</v>
      </c>
      <c r="E259" s="51">
        <f t="shared" si="66"/>
        <v>125863.4</v>
      </c>
      <c r="F259" s="52">
        <f t="shared" ref="F259:F262" si="67">IF(D259&lt;&gt;0,IF(E259/D259&gt;=100,"&gt;&gt;100",E259/D259*100),"-")</f>
        <v>110.24516580211308</v>
      </c>
    </row>
    <row r="260" spans="1:6" ht="12.75" customHeight="1" x14ac:dyDescent="0.2">
      <c r="A260" s="53">
        <v>3721</v>
      </c>
      <c r="B260" s="85" t="s">
        <v>558</v>
      </c>
      <c r="C260" s="50" t="s">
        <v>559</v>
      </c>
      <c r="D260" s="242">
        <v>0</v>
      </c>
      <c r="E260" s="242">
        <v>340</v>
      </c>
      <c r="F260" s="52" t="str">
        <f t="shared" si="67"/>
        <v>-</v>
      </c>
    </row>
    <row r="261" spans="1:6" ht="12.75" customHeight="1" x14ac:dyDescent="0.2">
      <c r="A261" s="53">
        <v>3722</v>
      </c>
      <c r="B261" s="85" t="s">
        <v>560</v>
      </c>
      <c r="C261" s="50" t="s">
        <v>561</v>
      </c>
      <c r="D261" s="242">
        <v>114166.82</v>
      </c>
      <c r="E261" s="242">
        <v>125523.4</v>
      </c>
      <c r="F261" s="52">
        <f t="shared" si="67"/>
        <v>109.94735598311311</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2522.7599999999998</v>
      </c>
      <c r="E263" s="51">
        <f t="shared" si="68"/>
        <v>1271.69</v>
      </c>
      <c r="F263" s="52">
        <f t="shared" ref="F263:F267" si="69">IF(D263&lt;&gt;0,IF(E263/D263&gt;=100,"&gt;&gt;100",E263/D263*100),"-")</f>
        <v>50.4086793828981</v>
      </c>
    </row>
    <row r="264" spans="1:6" ht="12.75" customHeight="1" x14ac:dyDescent="0.2">
      <c r="A264" s="53">
        <v>381</v>
      </c>
      <c r="B264" s="85" t="s">
        <v>566</v>
      </c>
      <c r="C264" s="50" t="s">
        <v>567</v>
      </c>
      <c r="D264" s="51">
        <f t="shared" ref="D264:E264" si="70">SUM(D265:D267)</f>
        <v>1856.09</v>
      </c>
      <c r="E264" s="51">
        <f t="shared" si="70"/>
        <v>1271.69</v>
      </c>
      <c r="F264" s="52">
        <f t="shared" si="69"/>
        <v>68.514457811851798</v>
      </c>
    </row>
    <row r="265" spans="1:6" ht="12.75" customHeight="1" x14ac:dyDescent="0.2">
      <c r="A265" s="53">
        <v>3811</v>
      </c>
      <c r="B265" s="85" t="s">
        <v>568</v>
      </c>
      <c r="C265" s="50" t="s">
        <v>569</v>
      </c>
      <c r="D265" s="242">
        <v>0</v>
      </c>
      <c r="E265" s="242">
        <v>687.19</v>
      </c>
      <c r="F265" s="52" t="str">
        <f t="shared" si="69"/>
        <v>-</v>
      </c>
    </row>
    <row r="266" spans="1:6" ht="12.75" customHeight="1" x14ac:dyDescent="0.2">
      <c r="A266" s="53">
        <v>3812</v>
      </c>
      <c r="B266" s="85" t="s">
        <v>570</v>
      </c>
      <c r="C266" s="50" t="s">
        <v>571</v>
      </c>
      <c r="D266" s="242">
        <v>1856.09</v>
      </c>
      <c r="E266" s="242">
        <v>584.5</v>
      </c>
      <c r="F266" s="52">
        <f t="shared" si="69"/>
        <v>31.490929857927146</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666.67</v>
      </c>
      <c r="E273" s="51">
        <f t="shared" si="73"/>
        <v>0</v>
      </c>
      <c r="F273" s="52">
        <f t="shared" ref="F273:F284" si="74">IF(D273&lt;&gt;0,IF(E273/D273&gt;=100,"&gt;&gt;100",E273/D273*100),"-")</f>
        <v>0</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666.67</v>
      </c>
      <c r="E278" s="242"/>
      <c r="F278" s="52">
        <f t="shared" si="74"/>
        <v>0</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v>0</v>
      </c>
      <c r="F285" s="52" t="str">
        <f t="shared" ref="F285:F296" si="76">IF(D285&lt;&gt;0,IF(E285/D285&gt;=100,"&gt;&gt;100",E285/D285*100),"-")</f>
        <v>-</v>
      </c>
    </row>
    <row r="286" spans="1:6" ht="12.75" customHeight="1" x14ac:dyDescent="0.2">
      <c r="A286" s="53" t="s">
        <v>607</v>
      </c>
      <c r="B286" s="85" t="s">
        <v>610</v>
      </c>
      <c r="C286" s="50" t="s">
        <v>611</v>
      </c>
      <c r="D286" s="242">
        <v>0</v>
      </c>
      <c r="E286" s="242">
        <v>0</v>
      </c>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2371326.2599999998</v>
      </c>
      <c r="E289" s="51">
        <f t="shared" si="79"/>
        <v>2969607.9499999997</v>
      </c>
      <c r="F289" s="52">
        <f t="shared" si="76"/>
        <v>125.22983446402689</v>
      </c>
    </row>
    <row r="290" spans="1:6" ht="12.75" customHeight="1" x14ac:dyDescent="0.2">
      <c r="A290" s="53" t="s">
        <v>607</v>
      </c>
      <c r="B290" s="85" t="s">
        <v>618</v>
      </c>
      <c r="C290" s="50" t="s">
        <v>619</v>
      </c>
      <c r="D290" s="51">
        <f>IF(D6&gt;=D289,D6-D289,0)</f>
        <v>65089.620000000112</v>
      </c>
      <c r="E290" s="51">
        <f>IF(E6&gt;=E289,E6-E289,0)</f>
        <v>60794.630000000354</v>
      </c>
      <c r="F290" s="52">
        <f t="shared" si="76"/>
        <v>93.401420994622868</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0</v>
      </c>
      <c r="E292" s="242">
        <v>9068.2199999999993</v>
      </c>
      <c r="F292" s="52" t="str">
        <f t="shared" si="76"/>
        <v>-</v>
      </c>
    </row>
    <row r="293" spans="1:6" ht="12.75" customHeight="1" x14ac:dyDescent="0.2">
      <c r="A293" s="53">
        <v>92221</v>
      </c>
      <c r="B293" s="85" t="s">
        <v>624</v>
      </c>
      <c r="C293" s="50" t="s">
        <v>625</v>
      </c>
      <c r="D293" s="242">
        <v>39481.839999999997</v>
      </c>
      <c r="E293" s="242">
        <v>0</v>
      </c>
      <c r="F293" s="52">
        <f t="shared" si="76"/>
        <v>0</v>
      </c>
    </row>
    <row r="294" spans="1:6" ht="12.75" customHeight="1" x14ac:dyDescent="0.2">
      <c r="A294" s="53">
        <v>96</v>
      </c>
      <c r="B294" s="85" t="s">
        <v>626</v>
      </c>
      <c r="C294" s="50" t="s">
        <v>627</v>
      </c>
      <c r="D294" s="242">
        <v>14325.25</v>
      </c>
      <c r="E294" s="242">
        <v>12240.08</v>
      </c>
      <c r="F294" s="52">
        <f t="shared" si="76"/>
        <v>85.444093471318126</v>
      </c>
    </row>
    <row r="295" spans="1:6" ht="24" x14ac:dyDescent="0.2">
      <c r="A295" s="53">
        <v>9661</v>
      </c>
      <c r="B295" s="85" t="s">
        <v>628</v>
      </c>
      <c r="C295" s="50" t="s">
        <v>629</v>
      </c>
      <c r="D295" s="242">
        <v>11761.24</v>
      </c>
      <c r="E295" s="242">
        <v>10536.27</v>
      </c>
      <c r="F295" s="52">
        <f t="shared" si="76"/>
        <v>89.584686648686713</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16539.560000000001</v>
      </c>
      <c r="E350" s="51">
        <f t="shared" si="95"/>
        <v>26505.73</v>
      </c>
      <c r="F350" s="52">
        <f t="shared" si="81"/>
        <v>160.25656063401928</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16539.560000000001</v>
      </c>
      <c r="E363" s="51">
        <f t="shared" si="99"/>
        <v>26505.73</v>
      </c>
      <c r="F363" s="52">
        <f t="shared" si="81"/>
        <v>160.25656063401928</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13178.09</v>
      </c>
      <c r="E369" s="51">
        <f t="shared" si="101"/>
        <v>23424.57</v>
      </c>
      <c r="F369" s="52">
        <f t="shared" si="81"/>
        <v>177.75390819155129</v>
      </c>
    </row>
    <row r="370" spans="1:6" ht="12.75" customHeight="1" x14ac:dyDescent="0.2">
      <c r="A370" s="53">
        <v>4221</v>
      </c>
      <c r="B370" s="85" t="s">
        <v>673</v>
      </c>
      <c r="C370" s="50" t="s">
        <v>765</v>
      </c>
      <c r="D370" s="242">
        <v>11496.87</v>
      </c>
      <c r="E370" s="242">
        <v>3841.89</v>
      </c>
      <c r="F370" s="52">
        <f t="shared" si="81"/>
        <v>33.416834320993452</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1681.22</v>
      </c>
      <c r="E376" s="242">
        <v>19582.68</v>
      </c>
      <c r="F376" s="52">
        <f t="shared" si="81"/>
        <v>1164.78985498626</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3361.47</v>
      </c>
      <c r="E383" s="51">
        <f t="shared" si="103"/>
        <v>3081.16</v>
      </c>
      <c r="F383" s="52">
        <f t="shared" si="81"/>
        <v>91.661088749862401</v>
      </c>
    </row>
    <row r="384" spans="1:6" ht="12.75" customHeight="1" x14ac:dyDescent="0.2">
      <c r="A384" s="53">
        <v>4241</v>
      </c>
      <c r="B384" s="85" t="s">
        <v>782</v>
      </c>
      <c r="C384" s="50" t="s">
        <v>783</v>
      </c>
      <c r="D384" s="242">
        <v>3361.47</v>
      </c>
      <c r="E384" s="242">
        <v>3081.16</v>
      </c>
      <c r="F384" s="52">
        <f t="shared" si="81"/>
        <v>91.661088749862401</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16539.560000000001</v>
      </c>
      <c r="E408" s="51">
        <f t="shared" si="111"/>
        <v>26505.73</v>
      </c>
      <c r="F408" s="52">
        <f t="shared" si="81"/>
        <v>160.25656063401928</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2436415.88</v>
      </c>
      <c r="E412" s="51">
        <f>E6+E298</f>
        <v>3030402.58</v>
      </c>
      <c r="F412" s="52">
        <f t="shared" si="81"/>
        <v>124.37952834226316</v>
      </c>
    </row>
    <row r="413" spans="1:6" ht="12.75" customHeight="1" x14ac:dyDescent="0.2">
      <c r="A413" s="53" t="s">
        <v>607</v>
      </c>
      <c r="B413" s="85" t="s">
        <v>830</v>
      </c>
      <c r="C413" s="50" t="s">
        <v>831</v>
      </c>
      <c r="D413" s="51">
        <f t="shared" ref="D413:E413" si="112">D289+D350</f>
        <v>2387865.8199999998</v>
      </c>
      <c r="E413" s="51">
        <f t="shared" si="112"/>
        <v>2996113.6799999997</v>
      </c>
      <c r="F413" s="52">
        <f t="shared" si="81"/>
        <v>125.4724471913585</v>
      </c>
    </row>
    <row r="414" spans="1:6" ht="12.75" customHeight="1" x14ac:dyDescent="0.2">
      <c r="A414" s="53" t="s">
        <v>607</v>
      </c>
      <c r="B414" s="85" t="s">
        <v>832</v>
      </c>
      <c r="C414" s="50" t="s">
        <v>833</v>
      </c>
      <c r="D414" s="51">
        <f t="shared" ref="D414:E414" si="113">IF(D412&gt;=D413,D412-D413,0)</f>
        <v>48550.060000000056</v>
      </c>
      <c r="E414" s="51">
        <f t="shared" si="113"/>
        <v>34288.900000000373</v>
      </c>
      <c r="F414" s="52">
        <f t="shared" si="81"/>
        <v>70.625865343936411</v>
      </c>
    </row>
    <row r="415" spans="1:6" ht="12.75" customHeight="1" x14ac:dyDescent="0.2">
      <c r="A415" s="53" t="s">
        <v>607</v>
      </c>
      <c r="B415" s="85" t="s">
        <v>834</v>
      </c>
      <c r="C415" s="50" t="s">
        <v>835</v>
      </c>
      <c r="D415" s="51">
        <f t="shared" ref="D415:E415" si="114">IF(D413&gt;=D412,D413-D412,0)</f>
        <v>0</v>
      </c>
      <c r="E415" s="51">
        <f t="shared" si="114"/>
        <v>0</v>
      </c>
      <c r="F415" s="52" t="str">
        <f t="shared" si="81"/>
        <v>-</v>
      </c>
    </row>
    <row r="416" spans="1:6" ht="12.75" customHeight="1" x14ac:dyDescent="0.2">
      <c r="A416" s="60" t="s">
        <v>836</v>
      </c>
      <c r="B416" s="232" t="s">
        <v>837</v>
      </c>
      <c r="C416" s="61" t="s">
        <v>838</v>
      </c>
      <c r="D416" s="51">
        <f t="shared" ref="D416:E416" si="115">IF(D292-D293+D409-D410&gt;=0,D292-D293+D409-D410,0)</f>
        <v>0</v>
      </c>
      <c r="E416" s="51">
        <f t="shared" si="115"/>
        <v>9068.2199999999993</v>
      </c>
      <c r="F416" s="52" t="str">
        <f t="shared" si="81"/>
        <v>-</v>
      </c>
    </row>
    <row r="417" spans="1:6" ht="12.75" customHeight="1" x14ac:dyDescent="0.2">
      <c r="A417" s="60" t="s">
        <v>836</v>
      </c>
      <c r="B417" s="85" t="s">
        <v>839</v>
      </c>
      <c r="C417" s="61" t="s">
        <v>840</v>
      </c>
      <c r="D417" s="51">
        <f t="shared" ref="D417:E417" si="116">IF(D293-D292+D410-D409&gt;=0,D293-D292+D410-D409,0)</f>
        <v>39481.839999999997</v>
      </c>
      <c r="E417" s="51">
        <f t="shared" si="116"/>
        <v>0</v>
      </c>
      <c r="F417" s="52">
        <f t="shared" si="81"/>
        <v>0</v>
      </c>
    </row>
    <row r="418" spans="1:6" ht="12.75" customHeight="1" x14ac:dyDescent="0.2">
      <c r="A418" s="55" t="s">
        <v>841</v>
      </c>
      <c r="B418" s="233" t="s">
        <v>842</v>
      </c>
      <c r="C418" s="56" t="s">
        <v>843</v>
      </c>
      <c r="D418" s="62">
        <f t="shared" ref="D418:E418" si="117">D294+D411</f>
        <v>14325.25</v>
      </c>
      <c r="E418" s="62">
        <f t="shared" si="117"/>
        <v>12240.08</v>
      </c>
      <c r="F418" s="57">
        <f t="shared" si="81"/>
        <v>85.444093471318126</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2436415.88</v>
      </c>
      <c r="E639" s="51">
        <f t="shared" si="180"/>
        <v>3030402.58</v>
      </c>
      <c r="F639" s="52">
        <f t="shared" si="119"/>
        <v>124.37952834226316</v>
      </c>
    </row>
    <row r="640" spans="1:6" ht="12.75" customHeight="1" x14ac:dyDescent="0.2">
      <c r="A640" s="53" t="s">
        <v>607</v>
      </c>
      <c r="B640" s="85" t="s">
        <v>1276</v>
      </c>
      <c r="C640" s="50" t="s">
        <v>1277</v>
      </c>
      <c r="D640" s="51">
        <f t="shared" ref="D640:E640" si="181">D413+D528</f>
        <v>2387865.8199999998</v>
      </c>
      <c r="E640" s="51">
        <f t="shared" si="181"/>
        <v>2996113.6799999997</v>
      </c>
      <c r="F640" s="52">
        <f t="shared" si="119"/>
        <v>125.4724471913585</v>
      </c>
    </row>
    <row r="641" spans="1:6" ht="12.75" customHeight="1" x14ac:dyDescent="0.2">
      <c r="A641" s="53" t="s">
        <v>607</v>
      </c>
      <c r="B641" s="85" t="s">
        <v>1278</v>
      </c>
      <c r="C641" s="50" t="s">
        <v>1279</v>
      </c>
      <c r="D641" s="51">
        <f t="shared" ref="D641:E641" si="182">IF(D639&gt;=D640,D639-D640,0)</f>
        <v>48550.060000000056</v>
      </c>
      <c r="E641" s="51">
        <f t="shared" si="182"/>
        <v>34288.900000000373</v>
      </c>
      <c r="F641" s="52">
        <f t="shared" si="119"/>
        <v>70.625865343936411</v>
      </c>
    </row>
    <row r="642" spans="1:6" ht="12.75" customHeight="1" x14ac:dyDescent="0.2">
      <c r="A642" s="53" t="s">
        <v>607</v>
      </c>
      <c r="B642" s="85" t="s">
        <v>1280</v>
      </c>
      <c r="C642" s="50" t="s">
        <v>1281</v>
      </c>
      <c r="D642" s="51">
        <f t="shared" ref="D642:E642" si="183">IF(D640&gt;=D639,D640-D639,0)</f>
        <v>0</v>
      </c>
      <c r="E642" s="51">
        <f t="shared" si="183"/>
        <v>0</v>
      </c>
      <c r="F642" s="52" t="str">
        <f t="shared" si="119"/>
        <v>-</v>
      </c>
    </row>
    <row r="643" spans="1:6" ht="24" x14ac:dyDescent="0.2">
      <c r="A643" s="60" t="s">
        <v>1282</v>
      </c>
      <c r="B643" s="85" t="s">
        <v>1283</v>
      </c>
      <c r="C643" s="61" t="s">
        <v>1282</v>
      </c>
      <c r="D643" s="51">
        <f t="shared" ref="D643:E643" si="184">IF(D416-D417+D637-D638&gt;=0,D416-D417+D637-D638,0)</f>
        <v>0</v>
      </c>
      <c r="E643" s="51">
        <f t="shared" si="184"/>
        <v>9068.2199999999993</v>
      </c>
      <c r="F643" s="52" t="str">
        <f t="shared" si="119"/>
        <v>-</v>
      </c>
    </row>
    <row r="644" spans="1:6" ht="24" x14ac:dyDescent="0.2">
      <c r="A644" s="60" t="s">
        <v>1284</v>
      </c>
      <c r="B644" s="85" t="s">
        <v>1285</v>
      </c>
      <c r="C644" s="61" t="s">
        <v>1284</v>
      </c>
      <c r="D644" s="51">
        <f t="shared" ref="D644:E644" si="185">IF(D417-D416+D638-D637&gt;=0,D417-D416+D638-D637,0)</f>
        <v>39481.839999999997</v>
      </c>
      <c r="E644" s="51">
        <f t="shared" si="185"/>
        <v>0</v>
      </c>
      <c r="F644" s="52">
        <f t="shared" si="119"/>
        <v>0</v>
      </c>
    </row>
    <row r="645" spans="1:6" ht="24" x14ac:dyDescent="0.2">
      <c r="A645" s="53" t="s">
        <v>607</v>
      </c>
      <c r="B645" s="85" t="s">
        <v>1286</v>
      </c>
      <c r="C645" s="50" t="s">
        <v>1287</v>
      </c>
      <c r="D645" s="51">
        <f t="shared" ref="D645:E645" si="186">IF(D641+D643-D642-D644&gt;=0,D641+D643-D642-D644,0)</f>
        <v>9068.2200000000594</v>
      </c>
      <c r="E645" s="51">
        <f t="shared" si="186"/>
        <v>43357.120000000374</v>
      </c>
      <c r="F645" s="52">
        <f t="shared" si="119"/>
        <v>478.12161592903664</v>
      </c>
    </row>
    <row r="646" spans="1:6" ht="24" x14ac:dyDescent="0.2">
      <c r="A646" s="53" t="s">
        <v>607</v>
      </c>
      <c r="B646" s="85" t="s">
        <v>1288</v>
      </c>
      <c r="C646" s="50" t="s">
        <v>1289</v>
      </c>
      <c r="D646" s="51">
        <f t="shared" ref="D646:E646" si="187">IF(D642+D644-D641-D643&gt;=0,D642+D644-D641-D643,0)</f>
        <v>0</v>
      </c>
      <c r="E646" s="51">
        <f t="shared" si="187"/>
        <v>0</v>
      </c>
      <c r="F646" s="52" t="str">
        <f t="shared" si="119"/>
        <v>-</v>
      </c>
    </row>
    <row r="647" spans="1:6" ht="24" x14ac:dyDescent="0.2">
      <c r="A647" s="55" t="s">
        <v>1290</v>
      </c>
      <c r="B647" s="233" t="s">
        <v>1291</v>
      </c>
      <c r="C647" s="56" t="s">
        <v>1290</v>
      </c>
      <c r="D647" s="243">
        <v>177693.96</v>
      </c>
      <c r="E647" s="243">
        <v>202742.98</v>
      </c>
      <c r="F647" s="57">
        <f t="shared" si="119"/>
        <v>114.09672000106251</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4872.24</v>
      </c>
      <c r="E649" s="242">
        <v>43084.78</v>
      </c>
      <c r="F649" s="52">
        <f t="shared" ref="F649:F724" si="188">IF(D649&lt;&gt;0,IF(E649/D649&gt;=100,"&gt;&gt;100",E649/D649*100),"-")</f>
        <v>884.29100372723838</v>
      </c>
    </row>
    <row r="650" spans="1:6" ht="12.75" customHeight="1" x14ac:dyDescent="0.2">
      <c r="A650" s="53" t="s">
        <v>1295</v>
      </c>
      <c r="B650" s="85" t="s">
        <v>1296</v>
      </c>
      <c r="C650" s="50" t="s">
        <v>1295</v>
      </c>
      <c r="D650" s="242">
        <v>757135.3</v>
      </c>
      <c r="E650" s="242">
        <v>883954.97</v>
      </c>
      <c r="F650" s="52">
        <f t="shared" si="188"/>
        <v>116.74993491916172</v>
      </c>
    </row>
    <row r="651" spans="1:6" ht="12.75" customHeight="1" x14ac:dyDescent="0.2">
      <c r="A651" s="53" t="s">
        <v>1297</v>
      </c>
      <c r="B651" s="85" t="s">
        <v>1298</v>
      </c>
      <c r="C651" s="50" t="s">
        <v>1297</v>
      </c>
      <c r="D651" s="242">
        <v>718922.76</v>
      </c>
      <c r="E651" s="242">
        <v>866312.55</v>
      </c>
      <c r="F651" s="52">
        <f t="shared" si="188"/>
        <v>120.50147779436</v>
      </c>
    </row>
    <row r="652" spans="1:6" ht="24" x14ac:dyDescent="0.2">
      <c r="A652" s="53">
        <v>11</v>
      </c>
      <c r="B652" s="85" t="s">
        <v>1299</v>
      </c>
      <c r="C652" s="50" t="s">
        <v>1300</v>
      </c>
      <c r="D652" s="51">
        <f t="shared" ref="D652:E652" si="189">+D649+D650-D651</f>
        <v>43084.780000000028</v>
      </c>
      <c r="E652" s="51">
        <f t="shared" si="189"/>
        <v>60727.199999999953</v>
      </c>
      <c r="F652" s="52">
        <f t="shared" si="188"/>
        <v>140.94814920721404</v>
      </c>
    </row>
    <row r="653" spans="1:6" ht="24" x14ac:dyDescent="0.2">
      <c r="A653" s="53" t="s">
        <v>607</v>
      </c>
      <c r="B653" s="85" t="s">
        <v>1301</v>
      </c>
      <c r="C653" s="50" t="s">
        <v>1302</v>
      </c>
      <c r="D653" s="262">
        <v>0</v>
      </c>
      <c r="E653" s="262">
        <v>0</v>
      </c>
      <c r="F653" s="52" t="str">
        <f t="shared" si="188"/>
        <v>-</v>
      </c>
    </row>
    <row r="654" spans="1:6" ht="24" x14ac:dyDescent="0.2">
      <c r="A654" s="53" t="s">
        <v>607</v>
      </c>
      <c r="B654" s="85" t="s">
        <v>1303</v>
      </c>
      <c r="C654" s="50" t="s">
        <v>1304</v>
      </c>
      <c r="D654" s="262">
        <v>87</v>
      </c>
      <c r="E654" s="262">
        <v>87</v>
      </c>
      <c r="F654" s="52">
        <f t="shared" si="188"/>
        <v>100</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86</v>
      </c>
      <c r="E656" s="262">
        <v>86</v>
      </c>
      <c r="F656" s="52">
        <f t="shared" si="188"/>
        <v>100</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1868905.13</v>
      </c>
      <c r="E675" s="242">
        <v>2388019.06</v>
      </c>
      <c r="F675" s="52">
        <f t="shared" si="188"/>
        <v>127.77636604807223</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0</v>
      </c>
      <c r="E677" s="242"/>
      <c r="F677" s="52" t="str">
        <f t="shared" si="188"/>
        <v>-</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13320.8</v>
      </c>
      <c r="E694" s="242"/>
      <c r="F694" s="52">
        <f t="shared" si="188"/>
        <v>0</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42999.32</v>
      </c>
      <c r="E710" s="242">
        <v>41925.31</v>
      </c>
      <c r="F710" s="52">
        <f t="shared" si="188"/>
        <v>97.502262826481896</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2236.29</v>
      </c>
      <c r="E716" s="242">
        <v>7468.34</v>
      </c>
      <c r="F716" s="52">
        <f t="shared" si="188"/>
        <v>333.96115888368683</v>
      </c>
    </row>
    <row r="717" spans="1:6" ht="12.75" customHeight="1" x14ac:dyDescent="0.2">
      <c r="A717" s="53">
        <v>31215</v>
      </c>
      <c r="B717" s="85" t="s">
        <v>1412</v>
      </c>
      <c r="C717" s="50" t="s">
        <v>1413</v>
      </c>
      <c r="D717" s="242">
        <v>4997.49</v>
      </c>
      <c r="E717" s="242">
        <v>4691.2700000000004</v>
      </c>
      <c r="F717" s="52">
        <f t="shared" si="188"/>
        <v>93.872524007051553</v>
      </c>
    </row>
    <row r="718" spans="1:6" ht="12.75" customHeight="1" x14ac:dyDescent="0.2">
      <c r="A718" s="53">
        <v>32121</v>
      </c>
      <c r="B718" s="85" t="s">
        <v>1414</v>
      </c>
      <c r="C718" s="50" t="s">
        <v>1415</v>
      </c>
      <c r="D718" s="242">
        <v>33567.33</v>
      </c>
      <c r="E718" s="242">
        <v>35223.300000000003</v>
      </c>
      <c r="F718" s="52">
        <f t="shared" si="188"/>
        <v>104.93327887562103</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3981.75</v>
      </c>
      <c r="E720" s="242">
        <v>5334.87</v>
      </c>
      <c r="F720" s="52">
        <f t="shared" si="188"/>
        <v>133.9830476549256</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8250.01</v>
      </c>
      <c r="E722" s="242">
        <v>1674.59</v>
      </c>
      <c r="F722" s="52">
        <f t="shared" si="188"/>
        <v>20.298036002380602</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4202.28</v>
      </c>
      <c r="E725" s="242">
        <v>4980.4799999999996</v>
      </c>
      <c r="F725" s="52">
        <f t="shared" ref="F725:F979" si="190">IF(D725&lt;&gt;0,IF(E725/D725&gt;=100,"&gt;&gt;100",E725/D725*100),"-")</f>
        <v>118.5185185185185</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v>340</v>
      </c>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114166.82</v>
      </c>
      <c r="E828" s="242">
        <v>125523.4</v>
      </c>
      <c r="F828" s="52">
        <f t="shared" si="190"/>
        <v>109.94735598311311</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opLeftCell="A274" workbookViewId="0">
      <selection activeCell="D271" sqref="D27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7521883.3199999994</v>
      </c>
      <c r="E6" s="229">
        <f t="shared" si="0"/>
        <v>7478611.9600000009</v>
      </c>
      <c r="F6" s="230">
        <f t="shared" ref="F6:F260" si="1">IF(D6&gt;0,IF(E6/D6&gt;=100,"&gt;&gt;100",E6/D6*100),"-")</f>
        <v>99.424727050937577</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7269785.4699999997</v>
      </c>
      <c r="E7" s="104">
        <f t="shared" si="2"/>
        <v>7193336.9800000004</v>
      </c>
      <c r="F7" s="93">
        <f t="shared" si="1"/>
        <v>98.948407895728465</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7269664.1200000001</v>
      </c>
      <c r="E12" s="104">
        <f t="shared" si="3"/>
        <v>7193195.6400000006</v>
      </c>
      <c r="F12" s="93">
        <f t="shared" si="1"/>
        <v>98.948115363547231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7161637.3399999999</v>
      </c>
      <c r="E13" s="104">
        <f t="shared" si="4"/>
        <v>7065751.54</v>
      </c>
      <c r="F13" s="93">
        <f t="shared" si="1"/>
        <v>98.661119022818326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7670863.9299999997</v>
      </c>
      <c r="E15" s="247">
        <v>7670863.9299999997</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509226.59</v>
      </c>
      <c r="E18" s="247">
        <v>605112.39</v>
      </c>
      <c r="F18" s="93">
        <f t="shared" si="1"/>
        <v>118.82969229866806</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61034.780000000042</v>
      </c>
      <c r="E19" s="104">
        <f t="shared" si="5"/>
        <v>77440.770000000019</v>
      </c>
      <c r="F19" s="93">
        <f t="shared" si="1"/>
        <v>126.87973971561783</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135433.25</v>
      </c>
      <c r="E20" s="247">
        <v>207281.83</v>
      </c>
      <c r="F20" s="93">
        <f t="shared" si="1"/>
        <v>153.05091622625906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4354</v>
      </c>
      <c r="E21" s="247">
        <v>7934.29</v>
      </c>
      <c r="F21" s="93">
        <f t="shared" si="1"/>
        <v>182.2299035369775</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5082.8500000000004</v>
      </c>
      <c r="E22" s="247">
        <v>5082.8500000000004</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1254.1400000000001</v>
      </c>
      <c r="E23" s="247">
        <v>1254.1400000000001</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5278.44</v>
      </c>
      <c r="E24" s="247">
        <v>5278.44</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1509.53</v>
      </c>
      <c r="E25" s="247">
        <v>1509.53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31676.080000000002</v>
      </c>
      <c r="E26" s="247">
        <v>51258.76</v>
      </c>
      <c r="F26" s="93">
        <f t="shared" si="1"/>
        <v>161.82166480195781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123553.51</v>
      </c>
      <c r="E28" s="247">
        <v>202159.07</v>
      </c>
      <c r="F28" s="93">
        <f t="shared" si="1"/>
        <v>163.62066120177406</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46992</v>
      </c>
      <c r="E35" s="104">
        <f t="shared" si="7"/>
        <v>50003.33</v>
      </c>
      <c r="F35" s="93">
        <f t="shared" si="1"/>
        <v>106.4081758597208</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46992</v>
      </c>
      <c r="E36" s="247">
        <v>50003.33</v>
      </c>
      <c r="F36" s="93">
        <f t="shared" si="1"/>
        <v>106.4081758597208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121.35</v>
      </c>
      <c r="E51" s="247">
        <v>121.35</v>
      </c>
      <c r="F51" s="93">
        <f t="shared" si="1"/>
        <v>100</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19.989999999997963</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113.87</v>
      </c>
      <c r="E53" s="247">
        <v>113.87</v>
      </c>
      <c r="F53" s="93">
        <f t="shared" si="1"/>
        <v>100</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25126.52</v>
      </c>
      <c r="E54" s="247">
        <v>25830.71</v>
      </c>
      <c r="F54" s="93">
        <f t="shared" si="1"/>
        <v>102.80257671973676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25240.39</v>
      </c>
      <c r="E55" s="247">
        <v>25924.59</v>
      </c>
      <c r="F55" s="93">
        <f t="shared" si="1"/>
        <v>102.71073465980518</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252097.84999999998</v>
      </c>
      <c r="E68" s="104">
        <f t="shared" si="13"/>
        <v>285274.98</v>
      </c>
      <c r="F68" s="93">
        <f t="shared" si="1"/>
        <v>113.16041767115428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43084.780000000006</v>
      </c>
      <c r="E69" s="104">
        <f t="shared" si="14"/>
        <v>60727.199999999997</v>
      </c>
      <c r="F69" s="93">
        <f t="shared" si="1"/>
        <v>140.94814920721421</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43061.3</v>
      </c>
      <c r="E70" s="104">
        <f t="shared" si="15"/>
        <v>60623.18</v>
      </c>
      <c r="F70" s="93">
        <f t="shared" si="1"/>
        <v>140.78344128022144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43061.3</v>
      </c>
      <c r="E72" s="247">
        <v>60623.18</v>
      </c>
      <c r="F72" s="93">
        <f t="shared" si="1"/>
        <v>140.78344128022144</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23.48</v>
      </c>
      <c r="E76" s="247">
        <v>104.02</v>
      </c>
      <c r="F76" s="93">
        <f t="shared" si="1"/>
        <v>443.01533219761495</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16993.89</v>
      </c>
      <c r="E78" s="104">
        <f>E79+SUM(E82:E84)-E85+E86</f>
        <v>9564.75</v>
      </c>
      <c r="F78" s="93">
        <f t="shared" si="1"/>
        <v>56.28346423332151</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16993.89</v>
      </c>
      <c r="E86" s="247">
        <v>9564.75</v>
      </c>
      <c r="F86" s="93">
        <f t="shared" si="1"/>
        <v>56.28346423332151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14325.22</v>
      </c>
      <c r="E146" s="104">
        <f t="shared" si="26"/>
        <v>12240.05</v>
      </c>
      <c r="F146" s="93">
        <f t="shared" si="1"/>
        <v>85.444062988212394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2564.0100000000002</v>
      </c>
      <c r="E159" s="247">
        <v>1703.81</v>
      </c>
      <c r="F159" s="93">
        <f t="shared" si="1"/>
        <v>66.450988880698574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11761.21</v>
      </c>
      <c r="E160" s="247">
        <v>10536.24</v>
      </c>
      <c r="F160" s="93">
        <f t="shared" si="1"/>
        <v>89.584660081743294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177693.96</v>
      </c>
      <c r="E170" s="104">
        <f t="shared" si="29"/>
        <v>202742.98</v>
      </c>
      <c r="F170" s="93">
        <f t="shared" si="1"/>
        <v>114.09672000106251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177693.96</v>
      </c>
      <c r="E173" s="247">
        <v>202742.98</v>
      </c>
      <c r="F173" s="93">
        <f t="shared" si="1"/>
        <v>114.09672000106251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7521883.3199999994</v>
      </c>
      <c r="E175" s="104">
        <f t="shared" si="30"/>
        <v>7478611.9600000009</v>
      </c>
      <c r="F175" s="93">
        <f t="shared" si="1"/>
        <v>99.424727050937577</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228704.43</v>
      </c>
      <c r="E176" s="104">
        <f t="shared" si="31"/>
        <v>229677.83000000002</v>
      </c>
      <c r="F176" s="93">
        <f t="shared" si="1"/>
        <v>100.42561484270331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228704.43</v>
      </c>
      <c r="E177" s="104">
        <f t="shared" si="32"/>
        <v>229677.83000000002</v>
      </c>
      <c r="F177" s="93">
        <f t="shared" si="1"/>
        <v>100.42561484270331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177265.35</v>
      </c>
      <c r="E178" s="247">
        <v>202238.98</v>
      </c>
      <c r="F178" s="93">
        <f t="shared" si="1"/>
        <v>114.08827500693171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23717.31</v>
      </c>
      <c r="E179" s="247">
        <v>21115.48</v>
      </c>
      <c r="F179" s="93">
        <f t="shared" si="1"/>
        <v>89.029826738361123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1.66</v>
      </c>
      <c r="E180" s="104">
        <f t="shared" si="33"/>
        <v>1.66</v>
      </c>
      <c r="F180" s="93">
        <f t="shared" si="1"/>
        <v>100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1.66</v>
      </c>
      <c r="E183" s="247">
        <v>1.66</v>
      </c>
      <c r="F183" s="93">
        <f t="shared" si="1"/>
        <v>100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11048.26</v>
      </c>
      <c r="E186" s="247">
        <v>0</v>
      </c>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16671.849999999999</v>
      </c>
      <c r="E188" s="247">
        <v>6321.71</v>
      </c>
      <c r="F188" s="93">
        <f t="shared" si="1"/>
        <v>37.918467356652087</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7293178.8899999997</v>
      </c>
      <c r="E237" s="104">
        <f t="shared" si="41"/>
        <v>7248934.1300000008</v>
      </c>
      <c r="F237" s="93">
        <f t="shared" si="1"/>
        <v>99.393340535487695</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7269785.4699999997</v>
      </c>
      <c r="E238" s="104">
        <f t="shared" si="42"/>
        <v>7193336.9800000004</v>
      </c>
      <c r="F238" s="93">
        <f t="shared" si="1"/>
        <v>98.948407895728465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7269785.4699999997</v>
      </c>
      <c r="E239" s="104">
        <f t="shared" si="43"/>
        <v>7193336.9800000004</v>
      </c>
      <c r="F239" s="93">
        <f t="shared" si="1"/>
        <v>98.948407895728465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7269785.4699999997</v>
      </c>
      <c r="E240" s="247">
        <v>7193336.9800000004</v>
      </c>
      <c r="F240" s="93">
        <f t="shared" si="1"/>
        <v>98.948407895728465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9068.2199999999993</v>
      </c>
      <c r="E245" s="104">
        <f t="shared" si="45"/>
        <v>43357.120000000003</v>
      </c>
      <c r="F245" s="93">
        <f t="shared" si="1"/>
        <v>478.12161592903573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9068.2199999999993</v>
      </c>
      <c r="E246" s="104">
        <f t="shared" si="46"/>
        <v>43357.120000000003</v>
      </c>
      <c r="F246" s="93">
        <f t="shared" si="1"/>
        <v>478.12161592903573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9068.2199999999993</v>
      </c>
      <c r="E247" s="247">
        <v>43357.120000000003</v>
      </c>
      <c r="F247" s="93">
        <f t="shared" si="1"/>
        <v>478.12161592903573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0.05</v>
      </c>
      <c r="E254" s="247">
        <v>0.05</v>
      </c>
      <c r="F254" s="93">
        <f t="shared" si="1"/>
        <v>100</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14325.25</v>
      </c>
      <c r="E255" s="247">
        <v>12240.08</v>
      </c>
      <c r="F255" s="93">
        <f t="shared" si="1"/>
        <v>85.444093471318126</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960078.74</v>
      </c>
      <c r="E259" s="104">
        <f t="shared" si="49"/>
        <v>924706.25</v>
      </c>
      <c r="F259" s="93">
        <f t="shared" si="1"/>
        <v>96.315667816995926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960078.74</v>
      </c>
      <c r="E260" s="248">
        <v>924706.25</v>
      </c>
      <c r="F260" s="97">
        <f t="shared" si="1"/>
        <v>96.315667816995926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14325.22</v>
      </c>
      <c r="E264" s="247">
        <v>12240.05</v>
      </c>
      <c r="F264" s="93">
        <f t="shared" si="50"/>
        <v>85.444062988212394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16993.89</v>
      </c>
      <c r="E268" s="247">
        <v>9564.75</v>
      </c>
      <c r="F268" s="93">
        <f t="shared" si="50"/>
        <v>56.28346423332151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228704.43</v>
      </c>
      <c r="E288" s="247">
        <v>229677.83</v>
      </c>
      <c r="F288" s="93">
        <f t="shared" si="50"/>
        <v>100.42561484270331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16671.849999999999</v>
      </c>
      <c r="E302" s="247">
        <v>6321.71</v>
      </c>
      <c r="F302" s="93">
        <f t="shared" si="50"/>
        <v>37.918467356652087</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11" workbookViewId="0">
      <selection activeCell="E119" sqref="E11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2387865.8199999998</v>
      </c>
      <c r="E114" s="81">
        <f t="shared" si="22"/>
        <v>2996113.6799999997</v>
      </c>
      <c r="F114" s="63">
        <f t="shared" si="1"/>
        <v>125.4724471913585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2250092.34</v>
      </c>
      <c r="E115" s="81">
        <f t="shared" si="23"/>
        <v>2831794.78</v>
      </c>
      <c r="F115" s="63">
        <f t="shared" si="1"/>
        <v>125.85238079606991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2250092.34</v>
      </c>
      <c r="E117" s="249">
        <v>2831794.78</v>
      </c>
      <c r="F117" s="63">
        <f t="shared" si="1"/>
        <v>125.85238079606991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137773.48000000001</v>
      </c>
      <c r="E126" s="249">
        <v>164318.9</v>
      </c>
      <c r="F126" s="63">
        <f t="shared" si="1"/>
        <v>119.26743811653738</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2387865.8199999998</v>
      </c>
      <c r="E141" s="106">
        <f t="shared" si="28"/>
        <v>2996113.6799999997</v>
      </c>
      <c r="F141" s="82">
        <f t="shared" si="1"/>
        <v>125.4724471913585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23" workbookViewId="0">
      <selection activeCell="D32" sqref="D3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71586.98</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71586.98</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71586.98</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71586.98</v>
      </c>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5" workbookViewId="0">
      <selection activeCell="D105" sqref="D105"/>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228704.43</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3021606.0899999989</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2995100.3599999989</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2438341.5099999998</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420233.97</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4255.78</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125693.4</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v>1271.69</v>
      </c>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5304.01</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26505.73</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3020632.6899999995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2994126.9599999995</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2413367.88</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422835.8</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4255.78</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136741.66</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v>1271.69</v>
      </c>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15654.15</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26505.73</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229677.82999999961</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229677.83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229677.83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abSelected="1" topLeftCell="A248"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42776</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3229</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Provjera</v>
      </c>
      <c r="C226" s="118" t="s">
        <v>3230</v>
      </c>
      <c r="D226" s="123"/>
      <c r="E226" s="71">
        <f t="shared" si="19"/>
        <v>0</v>
      </c>
      <c r="F226" s="71">
        <f t="shared" si="20"/>
        <v>1</v>
      </c>
      <c r="G226" s="71"/>
      <c r="H226" s="71"/>
      <c r="I226" s="71"/>
      <c r="J226" s="71"/>
      <c r="K226" s="71"/>
      <c r="L226" s="71">
        <f>IF(AND('PR-RAS'!D265&gt;0,'PR-RAS'!D829=0),1,0)</f>
        <v>0</v>
      </c>
      <c r="M226" s="71">
        <f>IF(AND('PR-RAS'!E265&gt;0,'PR-RAS'!E829=0),1,0)</f>
        <v>1</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54.6" customHeight="1" x14ac:dyDescent="0.2">
      <c r="A56" s="306" t="s">
        <v>3421</v>
      </c>
      <c r="B56" s="374" t="s">
        <v>3422</v>
      </c>
      <c r="C56" s="375"/>
      <c r="D56" s="4"/>
      <c r="E56" s="4"/>
      <c r="F56" s="4"/>
      <c r="G56" s="4"/>
      <c r="H56" s="4"/>
      <c r="I56" s="4"/>
      <c r="J56" s="4"/>
      <c r="K56" s="4"/>
      <c r="L56" s="4"/>
      <c r="M56" s="4"/>
      <c r="N56" s="4"/>
      <c r="O56" s="4"/>
      <c r="P56" s="4"/>
      <c r="Q56" s="4"/>
    </row>
    <row r="57" spans="1:17" ht="54" customHeight="1" x14ac:dyDescent="0.2">
      <c r="A57" s="306" t="s">
        <v>3423</v>
      </c>
      <c r="B57" s="374" t="s">
        <v>3424</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2025-01-29T08:21:07Z</cp:lastPrinted>
  <dcterms:created xsi:type="dcterms:W3CDTF">2022-04-01T05:14:30Z</dcterms:created>
  <dcterms:modified xsi:type="dcterms:W3CDTF">2025-01-29T09:24:24Z</dcterms:modified>
</cp:coreProperties>
</file>